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85" windowWidth="15480" windowHeight="7500" activeTab="1"/>
  </bookViews>
  <sheets>
    <sheet name="SEGUIMIENTO" sheetId="1" r:id="rId1"/>
    <sheet name="Hoja1" sheetId="2" r:id="rId2"/>
  </sheets>
  <externalReferences>
    <externalReference r:id="rId5"/>
  </externalReferences>
  <definedNames>
    <definedName name="CRITERIA" localSheetId="0">'SEGUIMIENTO'!$A$9:$W$110</definedName>
    <definedName name="Z_05075EA0_FC96_455B_84EB_4AD04A9AA422_.wvu.FilterData" localSheetId="0" hidden="1">'SEGUIMIENTO'!$A$9:$W$110</definedName>
    <definedName name="Z_0A44E4A5_A0BC_4C57_8C33_9D575D463B24_.wvu.FilterData" localSheetId="0" hidden="1">'SEGUIMIENTO'!$A$9:$W$110</definedName>
    <definedName name="Z_1130C315_C5EC_4B44_A820_1C692CA87846_.wvu.FilterData" localSheetId="0" hidden="1">'SEGUIMIENTO'!$A$9:$W$110</definedName>
    <definedName name="Z_130DC575_8DF5_44B5_87BA_FB137DA44640_.wvu.FilterData" localSheetId="0" hidden="1">'SEGUIMIENTO'!$A$9:$W$110</definedName>
    <definedName name="Z_28898982_2E70_45D9_836F_807C40D18E94_.wvu.FilterData" localSheetId="0" hidden="1">'SEGUIMIENTO'!$A$9:$W$110</definedName>
    <definedName name="Z_2AB13EDA_AA1F_406F_A908_FFD3E99B8DC5_.wvu.FilterData" localSheetId="0" hidden="1">'SEGUIMIENTO'!$A$9:$W$110</definedName>
    <definedName name="Z_3517B6B7_1A29_483A_B7FB_0DD039A19FE2_.wvu.FilterData" localSheetId="0" hidden="1">'SEGUIMIENTO'!$A$9:$W$110</definedName>
    <definedName name="Z_36E89D3A_57B7_48DA_952D_E3320E870A5F_.wvu.FilterData" localSheetId="0" hidden="1">'SEGUIMIENTO'!$A$9:$W$110</definedName>
    <definedName name="Z_38804F08_A681_4819_962D_2CB4C5963EA1_.wvu.FilterData" localSheetId="0" hidden="1">'SEGUIMIENTO'!$A$9:$W$110</definedName>
    <definedName name="Z_3AFFA8DC_CC16_44C3_8005_FC58FE344C48_.wvu.FilterData" localSheetId="0" hidden="1">'SEGUIMIENTO'!$A$9:$W$110</definedName>
    <definedName name="Z_4F1130A5_3F90_4E9A_AE2D_7F29E87753E8_.wvu.FilterData" localSheetId="0" hidden="1">'SEGUIMIENTO'!$A$9:$W$110</definedName>
    <definedName name="Z_55737B5F_EEA1_4930_B0EF_1E262EEABDCC_.wvu.FilterData" localSheetId="0" hidden="1">'SEGUIMIENTO'!$A$9:$W$110</definedName>
    <definedName name="Z_56199670_B143_4E8B_BBC9_33EBD32D633F_.wvu.FilterData" localSheetId="0" hidden="1">'SEGUIMIENTO'!$A$9:$W$110</definedName>
    <definedName name="Z_5682FD09_E08B_4F2F_9365_A74B1887A2EC_.wvu.FilterData" localSheetId="0" hidden="1">'SEGUIMIENTO'!$A$9:$W$110</definedName>
    <definedName name="Z_602DECBF_E480_4E2F_8225_612385F858F0_.wvu.FilterData" localSheetId="0" hidden="1">'SEGUIMIENTO'!$A$9:$W$110</definedName>
    <definedName name="Z_709EEF7F_DB5F_4308_AFDB_F60B97A59789_.wvu.FilterData" localSheetId="0" hidden="1">'SEGUIMIENTO'!$A$9:$W$110</definedName>
    <definedName name="Z_8494630C_669C_4B76_A379_96599242626D_.wvu.FilterData" localSheetId="0" hidden="1">'SEGUIMIENTO'!$A$9:$W$110</definedName>
    <definedName name="Z_8B217DF8_5C21_4F0F_9283_0156F019A7F9_.wvu.FilterData" localSheetId="0" hidden="1">'SEGUIMIENTO'!$A$9:$W$110</definedName>
    <definedName name="Z_8BB70DC7_7EC5_4E64_B642_2F8BBB9FAD8C_.wvu.FilterData" localSheetId="0" hidden="1">'SEGUIMIENTO'!$A$9:$W$110</definedName>
    <definedName name="Z_AB683453_C40A_4D67_97F4_4E7182ADE38E_.wvu.FilterData" localSheetId="0" hidden="1">'SEGUIMIENTO'!$A$9:$W$110</definedName>
    <definedName name="Z_B62A5F37_2986_41B3_BC6B_D4BC2A190302_.wvu.FilterData" localSheetId="0" hidden="1">'SEGUIMIENTO'!$A$9:$W$110</definedName>
    <definedName name="Z_BD93141E_D49C_4F3E_BA03_6A71782DF6FF_.wvu.FilterData" localSheetId="0" hidden="1">'SEGUIMIENTO'!$A$9:$W$110</definedName>
    <definedName name="Z_C71EE4CA_6C94_4069_8BCB_A1B4767F8069_.wvu.FilterData" localSheetId="0" hidden="1">'SEGUIMIENTO'!$A$9:$W$110</definedName>
    <definedName name="Z_C8A3A493_F945_4157_B9D1_14AF57B422D2_.wvu.FilterData" localSheetId="0" hidden="1">'SEGUIMIENTO'!$A$9:$W$110</definedName>
    <definedName name="Z_C9FF9348_83A4_4CE0_85D9_7530F99A7CB1_.wvu.FilterData" localSheetId="0" hidden="1">'SEGUIMIENTO'!$A$9:$W$110</definedName>
    <definedName name="Z_E6245BD8_7DBB_4844_A184_B687AA265D2A_.wvu.FilterData" localSheetId="0" hidden="1">'SEGUIMIENTO'!$A$9:$W$110</definedName>
    <definedName name="Z_EDEB2C63_4486_45B8_9C9D_171E5F3307F6_.wvu.FilterData" localSheetId="0" hidden="1">'SEGUIMIENTO'!$A$9:$W$110</definedName>
    <definedName name="Z_F9DF5EF1_B3DA_447B_AAEC_5F7A9E61E74D_.wvu.FilterData" localSheetId="0" hidden="1">'SEGUIMIENTO'!$A$9:$W$110</definedName>
  </definedNames>
  <calcPr fullCalcOnLoad="1"/>
</workbook>
</file>

<file path=xl/sharedStrings.xml><?xml version="1.0" encoding="utf-8"?>
<sst xmlns="http://schemas.openxmlformats.org/spreadsheetml/2006/main" count="864" uniqueCount="319">
  <si>
    <t>SISTEMA INTEGRAL DE GESTIÓN (MECI - CALIDAD)</t>
  </si>
  <si>
    <t xml:space="preserve">                                        ADMINISTRACIÓN DEL SISTEMA INTEGRAL DE GESTIÓN MECI-CALIDAD</t>
  </si>
  <si>
    <t xml:space="preserve">FORMATO SEGUIMIENTO Y MONITOREO DEL PLAN DE MANEJO DE RIESGOS </t>
  </si>
  <si>
    <t>VERSIÓN: 2</t>
  </si>
  <si>
    <t>CODIGO: PEMYMGCIFO14</t>
  </si>
  <si>
    <t>FECHA DE ACTUALIZACION:  17/08/2010</t>
  </si>
  <si>
    <t>AUTOEVALUACIÓN Y MONITOREO AL MAPA DE RIESGOS Y PLAN DE MANEJO DE RIESGOS</t>
  </si>
  <si>
    <t>AUTOCONTROL POR PARTE DE LOS RESPONSABLES POR PROCESOS</t>
  </si>
  <si>
    <t>SEGUIMIENTO, MONITOREO Y VERIFICACIÓN DE LAS ACCIONES</t>
  </si>
  <si>
    <t>CODIGO DEL HALLAZGO</t>
  </si>
  <si>
    <t>PROCESO</t>
  </si>
  <si>
    <t xml:space="preserve">RIESGO </t>
  </si>
  <si>
    <t>NIVEL DE EXPOSICIÓN A LOS RIESGOS ANTES DEL PLAN DE MANEJO</t>
  </si>
  <si>
    <t>ACCIONES PREVENTIVAS PROGRAMADA</t>
  </si>
  <si>
    <t>FECHA DE INICIO</t>
  </si>
  <si>
    <t>FECHA DE TERMINACION</t>
  </si>
  <si>
    <t>ESTADO DE LAS ACCIONES</t>
  </si>
  <si>
    <t>RESULTADO DEL INDICADOR</t>
  </si>
  <si>
    <t>ANALISIS POR PARTE DEL RESPONSIBLE DEL PROCESO</t>
  </si>
  <si>
    <t>DESCRIPCION DE LA VERIFICACION (OBSERVACIONES DEL MONITOREO),</t>
  </si>
  <si>
    <t>ESTADO DE LA ACCIÓN (ABIERTO O CERRADO)</t>
  </si>
  <si>
    <t>FECHA AUDITORIA</t>
  </si>
  <si>
    <t>AUDITOR</t>
  </si>
  <si>
    <t>NIVEL DE EXPOSICIÓN AL RIESGO DESPUÉS DEL PLAN DE MANEJO</t>
  </si>
  <si>
    <t>IMPACTO</t>
  </si>
  <si>
    <t>PROBABILIDAD</t>
  </si>
  <si>
    <t>NIVEL DE EXPOSICIÓN AL RIESGO</t>
  </si>
  <si>
    <t>SI, P, T, N/AP</t>
  </si>
  <si>
    <t>NOMBRE DEL INDICADOR</t>
  </si>
  <si>
    <t>FORMULA DEL INDICADOR</t>
  </si>
  <si>
    <t>RESULTADO DEL NUMERADOR</t>
  </si>
  <si>
    <t>RESULTADO DEL DENOMINADOR</t>
  </si>
  <si>
    <t>DIRECCIONAMINENTO ESTRATEGICO</t>
  </si>
  <si>
    <t>CI01613-P</t>
  </si>
  <si>
    <t>CI01713-P</t>
  </si>
  <si>
    <t>CI01813-P</t>
  </si>
  <si>
    <t>CI01913-P</t>
  </si>
  <si>
    <t>CI02013-P</t>
  </si>
  <si>
    <t>CI02113-P</t>
  </si>
  <si>
    <t>CI02213-P</t>
  </si>
  <si>
    <t>GESTION DE TICS</t>
  </si>
  <si>
    <t>CI00213-P</t>
  </si>
  <si>
    <t>CI00113-P</t>
  </si>
  <si>
    <t>MEDICION Y MEJORA</t>
  </si>
  <si>
    <t>CI01513-P</t>
  </si>
  <si>
    <t>CI01013-P</t>
  </si>
  <si>
    <t>CI01113-P</t>
  </si>
  <si>
    <t>CI01213-P</t>
  </si>
  <si>
    <t>CI01313-P</t>
  </si>
  <si>
    <t>CI01413-P</t>
  </si>
  <si>
    <t>SEGUIMIENTO Y EVALUACION INDEPENDIENTE</t>
  </si>
  <si>
    <t>GESTION DE TALENTO HUMANO</t>
  </si>
  <si>
    <t>GESTION DOCUMENTAL</t>
  </si>
  <si>
    <t>CI02913-P</t>
  </si>
  <si>
    <t>ATENCIÓN AL CIUDADANO</t>
  </si>
  <si>
    <t>CI02513-P</t>
  </si>
  <si>
    <t>CI00713-P</t>
  </si>
  <si>
    <t>CI02813-P</t>
  </si>
  <si>
    <t>CI02713-P</t>
  </si>
  <si>
    <t>CI02613-P</t>
  </si>
  <si>
    <t>GESTION DE COBRO</t>
  </si>
  <si>
    <t xml:space="preserve"> </t>
  </si>
  <si>
    <t>CI03113-P</t>
  </si>
  <si>
    <t>CI03213-P</t>
  </si>
  <si>
    <t>CI03313-P</t>
  </si>
  <si>
    <t>CI03413-P</t>
  </si>
  <si>
    <t>GESTION DE RECURSOS FINANCIEROS</t>
  </si>
  <si>
    <t>CI00813-P</t>
  </si>
  <si>
    <t>CI00913P</t>
  </si>
  <si>
    <t>CI02413-P</t>
  </si>
  <si>
    <t>CI02313-P</t>
  </si>
  <si>
    <t>GESTION DE RECURSOS FINANCIEROS (PRESUPUESTO)</t>
  </si>
  <si>
    <t>ASISTENCIA JURIDICA</t>
  </si>
  <si>
    <t>CI00613-P</t>
  </si>
  <si>
    <t>GESTION DE SERVICIOS ADMINISTRATIVOS</t>
  </si>
  <si>
    <t>CI03013-P</t>
  </si>
  <si>
    <t>GESTION DE BIENES TRANSFERIDOS</t>
  </si>
  <si>
    <t>GESTION DE PRESTACIONES ECONOMICAS</t>
  </si>
  <si>
    <t>CI00313-P</t>
  </si>
  <si>
    <t>CI00413-P</t>
  </si>
  <si>
    <t>CI00513-P</t>
  </si>
  <si>
    <t>SEGUIMIENTO CORRESPONDIENTE AL: II TRIMESTRE DEL 2013</t>
  </si>
  <si>
    <t xml:space="preserve">Se establecio la metodologia para la presentacion del Informe de Gestion Anual, y se actualizo el procedimiento ESDESOPSPT05 AUDIENCIA PUBLICA DE RENDICION DE CUENTAS, lo cual se encuentra en revision tecnica por los funcionarios de la Oficina Asesora Planeacion y Sistemas para seguir con los tramites pertinentes, evidencia que se encuentra en el correo electronico de la funcionaria Yajaira González enviado el dia 21/06/2013. </t>
  </si>
  <si>
    <t>Se realizó la actualización de 3 procedimientos de las 4 que se encontraban en el antiguo SIP, y quedó 1 en revisión técnica y transversalidad.</t>
  </si>
  <si>
    <t>De los formatos del listado maestro de documentos que utiliza el proceso, al momento de la auditoría no se encontraron hallazgos u observaciones sobre los mismos.</t>
  </si>
  <si>
    <t>Una vez se surta la actualización del software de nómina se alimentará la base de datos para establecer el número de resoluciones incluidas dentro del aplicativo para las nóminas de prosocial y Fundación San Juan de Dios.</t>
  </si>
  <si>
    <t>El procedimiento se encuentra en revisión técnica por parte de la oficina Asesora de Planeación y Sistemas.</t>
  </si>
  <si>
    <t>No se ha iniciado la ejecución de la meta.</t>
  </si>
  <si>
    <t>Se esta realizando la elaboración de la Guia para la elaboración del DOFA institucional y se espera poder terminar la misma luego de la capacitación que se esta buscando por parte de un consultor externo.</t>
  </si>
  <si>
    <t>El proceso de Tic´s esta realizando la actualización del procedimiento, fue enviado a comité y este no fue aprobado; se encuentra en el proceso para realizar los ajustes solicitados por el comité.</t>
  </si>
  <si>
    <t>Se socializó el procedimiento de tranferencia de la información al archivo central, de acuerdo con acta No.  02 de fecha abril 30 de 2013.</t>
  </si>
  <si>
    <t>Los trámites que quedaron pendientes se tramitaran dentro del término establecido y en el siguiente semestre.</t>
  </si>
  <si>
    <t>Los trámites que quedaron pendientes se depuraran dentro del término establecido y en el siguiente semestre.</t>
  </si>
  <si>
    <t>El procedimiento ya paso revision tecnica por parte de la Oficina Asesora de Planeacion y Sistemas y se envio a aprobacion por parte del comité en el cual se decidio volverle a realizar revision tecnica, la evidencia se encunetra en el acta No. 009 del 6 de junio de 2013</t>
  </si>
  <si>
    <t xml:space="preserve">Una vez aprobado el procedimiento se procedera a su socializacion </t>
  </si>
  <si>
    <t>El cronograma fue elaborado desde el mes de enero del año en curso y se puso en conocimiento de las áreas con las que se surten los trámites de nómina mediante correo electrónico de fecha Diciembre 20 de 2012.</t>
  </si>
  <si>
    <t>Mediante resolución 1973 de 13 Junio de 2013 fue  aprobado por el comité de coordinación del sistema de Control Interno y Calidad.</t>
  </si>
  <si>
    <t xml:space="preserve">Mediante acta 01 de fecha 25 de junio de 2013 se socializo el procedimiento Registro hojas de Vida y contratos en el sigep a los funcionarios del proceso. </t>
  </si>
  <si>
    <t>Mediante memorandos OAJ-20131300023493, OAJ-20131300006253 y los correos electrónicos de fechas 25/01/2013 – 06/03/2013 – 15/03/2013 – 04/04/2013 – 30/04/2013 – 05/06/2013 y 04/07/2013 se envía las actualizaciones del normograma del proceso. Evidencia en la carpeta 130-21-3 ACTUALIZACIÓN NORMOGRAMAS 2013.</t>
  </si>
  <si>
    <t>Mediante correos electrónicos de fechas 01/03/2013  - 16/04/2013 - 31/05/2013 - 06/06/2013 de la  funcionaria Nancy Bautista se envía  los hallazgos documentados .</t>
  </si>
  <si>
    <t>El procedimiento  de CONCILIACION ENTRE PROCESOS junto con el Formato respectivo fueron remitidos de la Oficina de Planeacion el dia 26 de Junio del 2013; con las respectiva revision tecnica para ser enviado a transversalidad, plazo que se vence para que los proceos envien las respectivas sugerencias el dia 05 de Julio del 2013; Es de anotar que por inconveniente pendiente de ser aclarado por la Oficina de Sistemas se tuvo que enviar por segunda vez ya que aparentemente no llego con archivos adjuntos al proceso de Gestion de Salud, correo enviado el 06 de junio de 2013</t>
  </si>
  <si>
    <t xml:space="preserve">Se envio para revisión técnica a la Oficina de Planeación y Sistemas el 30 de Mayo de 2013, Devuelto por esta Oficina el pasado 6 de junio del año en curso para realizar los ajustes respectivos para realizar esta labor se solicito acompañamiento de la Oficina de Planeación y Sistemas  </t>
  </si>
  <si>
    <t>Pendiente de ser documentado, el GIT de Contabilidad procedera a realizar su docuemntacion dentro del segundo semestre del 2013</t>
  </si>
  <si>
    <t>Pendiente de ser documentado, el GIT de Contabilidad procedera a realizar su docuemntacion dentro del segundo semestre del 2013; sin embargo en el momento de la socializacion del resultado de la auditoria el Coordinador del GIT de Contabildiad sostuvo reunion con la Oficina de Control Interno y los implicados en dicho hallazgo para que este riesgo fuera asumido de forma integral entre el GIT de Bienes y Compras y serevicios administrativos y el GIT de Tesoreria; para que cada uno de ellos tuviera en cuenta puntos de control para que no se materializara este riesgo.</t>
  </si>
  <si>
    <t>ESTABA PENDIENTE DE ACTUALIZAR LOS CONVENIOS DE LA COOPERATIVA FINANCIERA DE ANTIOQUIA Y EL BANCO AGRARIO, LOS CUALES EN EL PRIMER SEMESTRE QUEDARON ACTUALIZADOS:
COOPERATIVA FINANCIERA DE ANTIOQUIA OAJ 20131300013473 DE FEB,22-2013 
BANCO AGRARIO DE COLOMBIA : OFICIO DE MAYO 15 DE 2013 
NIVEL DE CUMPLIMENTO 100%</t>
  </si>
  <si>
    <t>Se solicitó a la oficina  asesora de planeción y sistemas con un memorando el dia  22/04/2013 n° 20132200026583 y esta dia respuesta el dia 12/06/2013 con el memorando 2013200039103</t>
  </si>
  <si>
    <t>se solicito al asecretaria la intervención de obtener  la separación de esta lienea con el memorando 20132200027393</t>
  </si>
  <si>
    <t xml:space="preserve">Se adjudico la selección abreviada 013 de 2012 y se implementantó  del modulo de quejas y reclamos </t>
  </si>
  <si>
    <t xml:space="preserve">el procedimiento de  RECEPCION Y EMISION DE LLAMADAS TELEFONICAS fue actualizado y aprobado por el comité el dia 06/06/2013 atraves de la resolución 1973 de 13/06/2013, el proceso de  APLICACIÓN DE ENCUESTAS MEDICIÓN DE LA ATENCIÓN AL CIUDADANO MIAAUGUDPT01 esta revision tecnica y el procedimiento de MIAAUGUDPT04    CONTROL DE LA GESTIÓN DE QUEJAS Y RECLAMOS CONSOLIDADO NACIONAL  esta en ajustes
 </t>
  </si>
  <si>
    <t>se le solicitó al funcionario Carlos Habib  la revisión tecnica el dia 20/06/2013 a trave de correo y se recibieron ajuste el dia 02/07/2013,  el proceso realizará las modificaciones sugeridadas y  pasar nuevamente el procedimiento.</t>
  </si>
  <si>
    <t xml:space="preserve">en la ofician de atencion al cuidadano han digitalizados todos los ducmumentos que sumistran los usuarios </t>
  </si>
  <si>
    <t xml:space="preserve">No he pasado la solicitu aun </t>
  </si>
  <si>
    <t>el procedimiento de  RECEPCION Y EMISION DE LLAMADAS TELEFONICAS fue actualizado y aprobado por el comité el dia 06/06/2013 atraves de la resolución 1973 de 13/06/2013, el proceso de  APLICACIÓN DE ENCUESTAS MEDICIÓN DE LA ATENCIÓN AL CIUDADANO MIAAUGUDPT01 esta revision tecnica pasasdo la solicitud 11/06/2013 y el procedimiento de MIAAUGUDPT04    CONTROL DE LA GESTIÓN DE QUEJAS Y RECLAMOS CONSOLIDADO NACIONAL  esta en ajustes</t>
  </si>
  <si>
    <t xml:space="preserve">Se incluyó en el procedimiento  CONTROL DE LA GESTIÓN DE QUEJAS Y RECLAMOS CONSOLIDADO NACIONAL  como punto EL CUAL ES   DUPLICIDAD  DE INFORMACIÓN (Confrontar el reporte de quejas y reclamos por dependencia mes  por mes para verificar la duplicidad de informacion y posibles errores de transcripción )  de control el dia 21/03/2013 se envio el procedimiento a la oficina de planeación dicho modificación, Ademas  se envio correo  a la Dra Luz Elena Gutierrez para aprobacion o  sugerencias de la matriz con la validación de datos  </t>
  </si>
  <si>
    <t xml:space="preserve">Se procedio a revisar la Resolución de adopción del comité de desarrollo administrativo y la normatividad vigente para asi definir cual va hacer el alcance del procedimiento  </t>
  </si>
  <si>
    <t xml:space="preserve">Se procedio a revisar la caractetización del proceso e identificar cuales son los insumos que hacen falta para asi dar inciio a su actualización, </t>
  </si>
  <si>
    <t>A Junio 30 de 2013, no fue posible cumplir con este compromiso, debido a las cargas laborales del funcionario encargado de adelantar esta labor.</t>
  </si>
  <si>
    <t>No aplica para el periodo a reportar</t>
  </si>
  <si>
    <t>se le solicitó alla ofician de planeción y sistemas  la revisión tecnica el dia 20/06/2013 a trave de correo y se recibieron ajuste el dia 02/07/2013,  el proceso realizará las modificaciones sugeridadas y  pasar nuevamente el procedimiento.</t>
  </si>
  <si>
    <t>Se cuenta con un propuesta de modificación del procedimiento INFORME DE GESTIÓN A ENTES DE CONTROL A CARGO DE LA OFICINA, el cual contiene tiempos para la consolidacion de los informes e inclusion de puntos de control</t>
  </si>
  <si>
    <t>Se cuenta con un propuesta de elaboración del procedimiento FORMULACIÓN, REFORMULACIÓN Y SEGUIMIENTO DEL PLAN DE FORTALECIMIENTO DEL SIG, el cual contiene tiempos para la consolidacion de los informes e inclusion de puntos de control</t>
  </si>
  <si>
    <t>Mediante informe de Junio 30 de 2013 elaborado por la oficina de Planeación y Sistemas se determinó que el avance en la actualización de los procedimientos del SIP sé situo en 93,59%, quedando pendiente la actualización de 27 procedimientos, correspondientes a los procesos Gestión de  Talento Humano, Gestión de Servicios Administrativos,  Asistencia Jurídica, Gestión  de Compras y Contratación, Gestión Prestaciones Económicas y Atención al Usuario.</t>
  </si>
  <si>
    <t>La oficina de control interno presento solicitud  ante el comite Coordinador del sistema de control interno y calidad el pasado 25/04/2013 la NO conformidad detectada en la auditoria de calidad del primer ciclo de 2013 con el fin que se realizara la delegación de un auditor para el seguimiento de la oficina de control interno;  se concluyo como consta en el acta No, 007 que el proceso de Seguimiento y Evlauación a cargo de la Oficina de Control Interno es auditado por los entes de control,  por las visitas de seguimiento de Bureau Veritas y auditorias de calidad programadas para cada vigencia.</t>
  </si>
  <si>
    <t xml:space="preserve">El pasado 24/06/2013 se envio via correo electronico las actividades establecidas para el procedimiento Administración de Acciones preventivas a traves del plan de manejo de riesgos por parte de la oficina de control interno; la aprobacion del procedimiento esta sugeto a la terminacion de actividades por parte de la oficina de planeacion y sistemas quienes a la fecha no han realizado los ajustes de sus actividades para el envio a trasversalidad. </t>
  </si>
  <si>
    <t>Se envio memorando No. GTH - 20132100027583 de Fecha Abril 25 de 2013 al Jefe de Oficina Asesora  de Planeacion y Sistemas reiterando los requerimientos del Sistema de nómina, el cual se encuentra publicado en Orfeo y en la carpeta de apoyo serie 2102103- MEMORANDOS ENVIADOS</t>
  </si>
  <si>
    <t>SE ESTA REALIZANDO LA CAPACITACIÓN DE 2 FUNCIONARIOS DE LA ENTIDAD EN INDICADORES POR PARTE DE UN ENTE EXTERNO (ESAP) Y SE SOLICITO MEDIANTE OFICIO AL GRUPO INTERNO DE TRABAJO DE TALENTO HUMANO EL ACOMPAÑAMIENTO DE UN ENTE EXTERNO PARA EL LEVANTAMIENTO DE LOS INDICADORES DE LA ENTIDAD.</t>
  </si>
  <si>
    <t>Se envio memorando No. COB - 20134050043783 de fecha 27-jun-13 al Subdirector de Prestaciones Sociales, solicitando establecer las politicas que establezcan  saldos reales de morosos del SGSSS.</t>
  </si>
  <si>
    <t>Se ejecutó una  actividad para dar cumplimiento a las actividades pendientes:  Reunión de fecha 27-Jun-13, col la firma un compromiso en Acta No. 05 de 27-Jun-13, en la cual se establecen actividades y fechas a cumplir.</t>
  </si>
  <si>
    <t>Se entregaron 2 informes que relacionan las actiividades realizadas por el Proceso durante el primer semestre de 2013, mediante:  COB-20134050034423 de fecha 24-may-13 y otro detallado COB-20134050040713 de fecha 21-jun-13</t>
  </si>
  <si>
    <t xml:space="preserve">Se reporta el avance en la actualización del procedimiento Cobro Persuasivo C Partes Pensionales que se encuentra en revision tecnica, remitido a la Oficina de Planeación y Sistemas mediante correo intranet de fecha 29-Mayo-2013.  Los 2 procedimientos que se encontraban pendientes presentan las siguientes novedades:  Informe a la UGPP, surgieron nuevos requerimientos de la UGPP mediante radicado 16255 de 05-May-13, para lo cual se realizó reunión en fecha 19-Jun-13 donde se redirecciona el procedimiento a cargo del proceso Recursos Financieros. en ACTA N° 04 de 2013. Posteriormente, surge la Resolución No. 144 de junio 28 de 2013, que estandariza el cobro a morosos del SGSSS,  para lo cual se expidió la Circular No. No. 2013405001314  de fecha 03-jul-13, dirigida a los procesos involucrados para estandarizar las actividades, el procedimiento y cumplimiento a la UGP, en las fechas establecidas en la misma. </t>
  </si>
  <si>
    <t>Los procedimientos a adoptar del Proceso, se encuentran en estudio para viabilizar actualización, eliminación o unificación a realizar durante el segundo semestre de  la vigencia..</t>
  </si>
  <si>
    <t>El procedimiento ESDESOPSPT07 ELABORACION Y CONTROL DE DOCUMENTOS INTERNOS fue actualizado y aprobado el día 28 de junio de 2013,por el Comité Cordinador del Sistema Integral de Gestión de Calidad</t>
  </si>
  <si>
    <t>El día 31 de Mayo de 2013, se envió a la Secretaria General, Subdirectores Generales y Jefes de Oficina, informe con el estado de la  Evaluación del Desempeño Laboral y la Formulacion de los Planes de Mejoramiento Individual de los funcionarios que hacen parte de los procesos a su cargo.
Este mismo informe fue remitido a los funcionarios del Grupo de Trabajo de Control Intenro. Evidencias en  SERIE2105203 - PLAN MANEJO DE RIESGOS.</t>
  </si>
  <si>
    <t>Las actividaes realizadas a 30-Jun-13 para actualización del procedimiento, se reiniciarán a partir del Resolución expedida por la UGPP, No. 144 de junio 28 de 2013, que estandariza el cobro a morosos del SGSSS.  La trazabilidad del procedimiento se realizará en fecha 09-Jul-13, con los procesos intervinientes,  citados mediante la Circular No. 2013405001314  de fecha 03-jul-13.</t>
  </si>
  <si>
    <t xml:space="preserve">Se realizó un cronograma de fecha 28-Jun-13, para dar cumplimiento a las actividades del cobro a morosos del SGSSS.  </t>
  </si>
  <si>
    <t xml:space="preserve">Se envio memorando No. COB -   20134050044233 de fecha 02-jul-13 a la Oficina Asesora de Planeación y Sistemas solicitando la adecuación de las ayudas del aplicativo ORFEO para dar cumplimiiento a las políticas de gobierno. </t>
  </si>
  <si>
    <t>De acuerdo con la actualizacion del Sistema de Gestion de la Seguridad y Salud en el Trabajo;  El dia 27 de junio de 2013, se envio a planeacion y sistemas la solicitud de modificación del Procedimiento  APGTHGTHPT11 plan de salud ocupacional, Renombrado como ELABORACIÓN, EJECUCIÓN Y EVALUACIÓN DEL PLAN DE CAPACTIACIÓN DEL SISTEMA DE GESTIÓN DE LA SEGURIDAD Y SALUD EN EL TRABAJO (CARPETA TRD- 21052-03-2013)
LA FECHA NO FUE REPROGRAMADA DE CONFORMIDAD CON LA SOLICITUD DE GTH</t>
  </si>
  <si>
    <t xml:space="preserve">Se realizó reunión en fecha 19-Jun-13 para definir trazabilidad, teniendo en cuenta los nuevos requerimientos de la UGPP con radicado 16255 de 05-May-13; mediante ACTA N° 04 de 2013  se establecieron requerimientos para el reporte y procedimiento.  Posteriormente,, surge la Resolución No. 144 de junio 28 de 2013, que estandariza el cobro a morosos del SGSSS,  para lo cual se replantearán y reiniciarán actividades para su cumplimiento. </t>
  </si>
  <si>
    <t xml:space="preserve">EL pasado 30 de mayo de 2013 se reunieron los funcionarios de la oficina de control interno y se realizó la socializacion de las actividades establecidas en el procedimiento Seguimiento y Evaluación a los procesos PEMYMOPSPT04, de los cual se dejo como evidencia el acta No. 001 de 30/05/2013. </t>
  </si>
  <si>
    <t>No se ha iniciado la actividad</t>
  </si>
  <si>
    <t>No se han suministrados los recursos</t>
  </si>
  <si>
    <t xml:space="preserve">Se envía reporte de la las nuevas normas que afectan al proceso para que sean subidas al normograma institucional.  Se envió correo de fecha 8 de julio de 2013 dando a conocer la importancia del Normograma Institucional, a demas, el reporte de leyes, decretos, acuerdos, e.t.c,  por parte de los procesos </t>
  </si>
  <si>
    <t>Se emite circular radicada con el número GUD - 20132200001334 donde se enmarca la importancia de bajar todos los oficios de salida para que sean digitalizados, ademas, dejar copia para efectos de armar el consecutivo único de la entidad</t>
  </si>
  <si>
    <t>Se envió el 2 de julio de 2013 a la oficina asesora de planeación y sistemas para la revisión técnica la actualización del formato SEGUIMIENTO A LA ADMINISTRACION DEL ARCHIVO DE GESTIÓN</t>
  </si>
  <si>
    <t>MEDIANTE MEMORANDO OAJ20131300025713 DIRIGIDO AL JEFE DE LA OFICINA ASESORA JURÍDICA, LA FUNCIONARIA ENCARGADA INFORMA SOBRE LAS REUNIONES QUE SE LLEVAN A CABO EN LA SALA DE JUNTAS DEL COMITÉ DE DEFENSA JUDICIAL.</t>
  </si>
  <si>
    <t>NO REALIZAR EL COBRO PERSUASIVO A DEUDORES MOROSOS DE ARRENDAMIENTO.</t>
  </si>
  <si>
    <t xml:space="preserve">1) ACTUALIZAR  EL PROCEDIMIENTO DE ARRENDAMIENTO DE MUEBLES E INMUEBLES ESTABLECIENDO EL PUNTO DE CONTROL PARA GARANTIZAR LA OPORTUNIDAD DE ENTREGA  DE LA FOTOCOPIA  DELCONTRATO A CONTABILIDAD Y TESORERIA. 2) AJUSTAR CONTABLEMENTE  LA CAUSACION DE LOS CANON DE ARRENDAMIENTO DE LOS CONTRATOS  VIGENTES  Y SUMINISTRARLE LA INFORMACION NECESARIO AL PROCESO DE COBRO PERSUASIVO. 3) EFECTUAR  ESTADOS DE CUENTAS Y REALIZAR EL RESPECTIVO COBRO A LOS MOROSOSO DE ARRENDAMIENTO. </t>
  </si>
  <si>
    <t>31/02/2013</t>
  </si>
  <si>
    <t>P</t>
  </si>
  <si>
    <t>ACCIONES PREVENTIVAS EJECUTADAS</t>
  </si>
  <si>
    <t>ACCIONES PREVENTIVAS EJECUTADAS/ ACCIONES PREVENTIVAS A EJECUTAR * 100</t>
  </si>
  <si>
    <t>ESTE RIESGO FUE RETIRADO DE LA MATRIZ SIN JUSTIFICACION, MOTIVO POR EL CUAL SE ADJUNTA NUEVAMENTE. PARA EL PRIMER TRIMESTRE DE 2013 EL AVANCE DE LA ACCION PREVENTIVA FUE DEL 27%</t>
  </si>
  <si>
    <t>NO EXISTE BASE DE DATOS DE LOS REGISTROS</t>
  </si>
  <si>
    <t>CREACION DE FORMATOS PARA GENERAR BASE DE DATOS</t>
  </si>
  <si>
    <t>BASE DE DATOS GENERADAS/ BASE DE DATOS A GENERAR *100</t>
  </si>
  <si>
    <t xml:space="preserve">BASE DE DATOS GENERADA </t>
  </si>
  <si>
    <t>ESTE RIESGO FUE RETIRADO DE LA MATRIZ SIN JUSTIFICACION, MOTIVO POR EL CUAL SE ADJUNTA NUEVAMENTE. PARA EL PRIMER TRIMESTRE DE 2013 EL AVANCE DE LA ACCION PREVENTIVA FUE DEL 50%</t>
  </si>
  <si>
    <t>2 DE LOS RIESGOS FUERON RETIRADOS DE LA MATRIZ SIN JUSTIFICACION (1 DE PRESTACIONES ECONOMICAS, 1 DE GESTION DE COBRO)</t>
  </si>
  <si>
    <t>SEGÚN EL INFORME DE EFICACIA LA ACCION DE ATENCION AL CIUDADANO Y SERVICIOS ADMINISTRATIVOS NO FUERON REDEFINIDAS Y LOS PROCESOS REPORTAN LO MISMO DEL PRIMER TRIMESTRE</t>
  </si>
  <si>
    <t>EL FORMATO NO PUEDE SER MODIFICADO SIN APROBACION DEL COMITÉ COORDINADOR DEL SISTEMA DE CONTROL INTERNO (SE ADICIONO LA CASILLA DEL CODIGO DE HALLAZGO SIN SOLICITUD DE MODIFICACION)</t>
  </si>
  <si>
    <t>FORMATO SEGUIMIENTO Y MONITOREO DEL PLAN DE MANEJO DE RIESGOS DEBE SER ENVIADO CON LOS RIESGOS DOCUMENTADOS PARA LA RESPECTIVA VERIFICACION (SE ENVIO EL MISMO CON 16 HALLAZGOS SIN DOCUMENTAR)</t>
  </si>
  <si>
    <t>Se evidencio el acto administrativo No. 1973 del 13 de junio de 2013 donde se aprobo el procedimiento APAGUOAJPT09 REGISTRO HOJAS DE VIDA Y CONTRATACION SIGEP.</t>
  </si>
  <si>
    <t>C</t>
  </si>
  <si>
    <t xml:space="preserve">LINA MORALES </t>
  </si>
  <si>
    <t xml:space="preserve">Se evidencio el acta No. 01 del 25 de junio de 2013 donde se socializo a los funcionarios de la oficina Asesora Juridica  las actividades del procedimiento APAGUOAJPT09 REGISTRO HOJAS DE VIDA Y CONTRATACION SIGEP </t>
  </si>
  <si>
    <t>Se evidencio correos electronicos de la funcionaria Nancy Bautistas donde expresa la no disposicion de tiempos de los funcionarios de planeación para la documentación de los hallazgos detectados por la oficina de control interno y de calidad.  Se cierra la no conformidad potencial teniendo en cuenta que para el primer semestre de 2013 no tienen pendiente de documentar hallazgos.</t>
  </si>
  <si>
    <t xml:space="preserve">Durante el periodo informado el proceso se encuentra realizando ajustes al borrador del procedimiento PROCEDIMIENTO SOPORTE TECNICO A USUARIOS APGTSOPSPT03, el cual una vez terminado sera enviado a revisión tecnica. </t>
  </si>
  <si>
    <t>A</t>
  </si>
  <si>
    <t xml:space="preserve">Durante el periodo informado el proceso se encuentra realizando ajustes al borrador del procedimiento PROCEDIMIENTO CREACION DE USUARIO EN EL SISTEMA, el cual una vez terminado sera enviado a revisión tecnica. </t>
  </si>
  <si>
    <t>LAS ACCIONES DE MEJORA DE TICS NO CONCUERDAN LAS FECHAS DE TERMINACION CON LAS DOCUMENTADAS POR LA FUNCIONARIA DEMA FERNANDEZ</t>
  </si>
  <si>
    <t>Se evidencio en el acta No. 009 del 6 de junio de 2013 que el comité coordinador del Sistema de Control interno realizo la devolucion del  PROCEDIMIENTO PUBLICACION Y ACTUALIZACION DE INFORMACION EN MEDIOS ELECTRONICOS (PAGINA WEB INTRANET) para ajustes segun nueva metodologia que establecerá la oficina asesora de planeación y sistemas.</t>
  </si>
  <si>
    <t>Dicha actividad no presenta avance en el periodo informado, toda vez que la actualización del procedimiento esta en modificación.</t>
  </si>
  <si>
    <t xml:space="preserve">Para el trimestre informado el proceso no presenta avance en la actualización del PROCEDIMIENTO ASIGNACION Y ROTACION DE EQUIPOS DE COMPUTO </t>
  </si>
  <si>
    <t>Se evidencio los memorandos OAJ-20131300023493, OAJ-20131300006253 en los cuales se realiza la delegacion de actualizacion del memorando del proceso y correos electronicos de envios de actualizacion a la secretaria general.</t>
  </si>
  <si>
    <t xml:space="preserve">Se evidencio el envio del memorando OAJ-20131300029973 en el cual se solicita a la secretaria general como presidenta del comité de defensa judicial y conciliación informe a los patrimonios sobre los lineamientos para el buen funcionamiento. La secretaria general procedio a la elaboracion de las comunicaciones asi: Caja agraria 20131300084501, Alcalis 20131300084511 e Incora 20131300084521 los cuales desde le pasado 14/05/2013 se encuentran en manos del Dr. Jose Azar y a la fecha no han sido devueltos para radicar a los patrimonios.  </t>
  </si>
  <si>
    <t>El procedimiento PROCEDIMIENTO  CONSTITUCION Y EJECUCION CAJA MENOR fue devuelto por la Oficina de Planeación y Sistemas en mayo 30 para que se le realizace algunos  ajustes.</t>
  </si>
  <si>
    <t>Para el periodo informado la actividad no presenta avance</t>
  </si>
  <si>
    <t>Los procedimientos Boletin Diario  de Almacén y Cierre de Inventarios Trimestrales  fuerón devueltos por la Oficina de Planeación y Sistemas en mayo 30 para que se le realizace algunos  ajustes.</t>
  </si>
  <si>
    <t xml:space="preserve">NO SE REDEFINIO LA META COMO SE SOLICITO EN EL INFORME DE EFICACIA CON CORTE A MARZO 30 DE 2013.  </t>
  </si>
  <si>
    <t>El proceso de Gestion de Bienes, compras y servicios administrativos adelanto gestiones para cotizar la comercializacion del lote de computadores, equipos de oficina y muebles de propiedad del FPS, la cual fue recibida el pasado 20/06/2013 mediante radicado 2013220021499-2.</t>
  </si>
  <si>
    <t>El procedimiento  de RECEPCIÓN Y EMISIÓN DE LLAMADAS TELEFÓNICAS A TRAVÉS DEL CONMUTADOR Y CELULAR, código  MIAAUGUDPT07 fue aprobado mediante Resolucion No. 1973 - 13/06/2013.</t>
  </si>
  <si>
    <t>Se evidencio incumplimiento de la accion preventiva documentada toda vez que el procedimiento para las cuentas personales no ha sido actualizado y la accion se encuentra vencida desde el 31/12/2012.</t>
  </si>
  <si>
    <t>Se evidencio aprobacion del procedimiento  RECEPCIÓN Y EMISIÓN DE LLAMADAS TELEFÓNICAS A TRAVÉS DEL CONMUTADOR Y CELULAR, código  MIAAUGUDPT07  mediante Resolucion No. 1973 de fecha 13/06/2013.</t>
  </si>
  <si>
    <t xml:space="preserve">Se evidencio devolución del procedimiento   Boletin Diario  de Almacén y Cierre de Inventarios Trimestrales por parte de la Oficina Asesora de Planeación y Sistemas el pasado 31 de mayo de 2013 para realización de ajustes; los cuales a la fecha de seguimiento no han sido realizados.  </t>
  </si>
  <si>
    <t xml:space="preserve">Se evidencio devolución del procedimiento  PROCEDIMIENTO  CONSTITUCION Y EJECUCION CAJA MENOR por parte de la Oficina Asesora de Planeación y Sistemas el pasado 30 de mayo de 2013 para realización de ajustes; los cuales a la fecha de seguimiento no han sido realizados.  </t>
  </si>
  <si>
    <t>Se evidencia en el antiguo SIP la desactualizacion de  27 procedimientos, correspondientes a los procesos Gestión de  Talento Humano, Gestión de Servicios Administrativos,  Asistencia Jurídica, Gestión  de Compras y Contratación, Gestión Prestaciones Económicas y Atención al ciudadano. la actividad se encuentra vencida desde el 31/07/2010 pese a los diferentes requerimientos a los procesos para su cumplimiento.</t>
  </si>
  <si>
    <t>12/07/203</t>
  </si>
  <si>
    <t xml:space="preserve">Se evidencio la aprobación del procedimiento ESDESOPSPT07 ELABORACION Y CONTROL DE DOCUMENTOS INTERNOS el pasado 28/06/2013 mediante accto administrativo No. 2124. </t>
  </si>
  <si>
    <t xml:space="preserve">NO SE REALIZO REVISION DE LOS REPORTES DE LOS PROCESOS LOS CUALES CARECEN DE INFORMACION PARA EL SEGUIMIENTO </t>
  </si>
  <si>
    <t>A la fecha del seguimiento no se ha dado inicio a la capacitacion por parte de la oficina asesora de planeacion y sistemas a los procesos, toda vez que el funcionario encargado esta a la espera de una capacitación con la nueva metodologia establecida por el DAFP en diciembre de 2012.</t>
  </si>
  <si>
    <t>A la fecha del seguimiento se evidencia que no se ha dado inicio a la formulacion de los indicadores; los 15 procesos de la entidad deben realizar la actualización de los indicadores por proceso, estrategicos y de igual manera participar en los institucionales, motivo por el cual se solicita reformular la accion preventiva para cumplimiento en el III trimestre de 2013 teniendo en cuenta los nuevos lineamientos establecidos por el DAFP.</t>
  </si>
  <si>
    <t>Durante el periodo informado el proceso no presento avance en la actualización del procedimiento de producto no conforme.</t>
  </si>
  <si>
    <t>la actualizacion de procedimientos debe estar sujeta a la socializacion del mismo</t>
  </si>
  <si>
    <t xml:space="preserve">Durante el periodo informado el proceso no presento avance en la actualización del procedimiento </t>
  </si>
  <si>
    <t>Se evidencio la devolución del procedimiento de PUBLICACION Y ACTUALIZACION DE INFORMACION EN MEDIOS ELECTRONICOS (PAGINA WEB INTRANET) por parte del comité coordinador del sistemas de control interno y claidad, toda vez que el mismo carecia de revisión tecnica y se debia definir la nueva metodologia para publicaciones.</t>
  </si>
  <si>
    <t>Se evidencio el borrador del procedimiento Revisión por la dirección el cual al momento del seguimiento se encuentra en ajustes por recomendaciones de los funcionarios de la oficina Asesora de Planeación y Sistemas.</t>
  </si>
  <si>
    <t>A la fecha del seguimiento no se evidencia avance de la formulación de la DOFA la cual desde hace 2 años no se redefine.</t>
  </si>
  <si>
    <t>Se evidencio un grado de avance en la actualización del procedimiento ESDESOPSPT05 AUDIENCIA PUBLICA DE RENDICION DE CUENTAS y metodologia establecida para la unificación del informe de Gestión por procesos.</t>
  </si>
  <si>
    <t>La oficina de Asesora de Planeación y sistemas se encuentra realizando la revision de la normatividad legal vigente para la actualización de la resolución de creación del comité de Desarrollo administrativo.</t>
  </si>
  <si>
    <t>Se evidencio un grado de avance en la actualización del procedimiento INFORME DE GESTIÓN A ENTES DE CONTROL A CARGO DE LA OFICINAel cual se encuentra en ajustes por parte de los funcionarios de la oficina asesora de planeacion y sistemas.</t>
  </si>
  <si>
    <t>Se evidencio un grado de avance en la actualización del procedimiento FORMULACIÓN Y SEGUIMIENTO DEL PLAN DE FORTALECIMIENTO DEL SIG, el cual se encuentra en ajustes por parte de los funcionarios de la oficina asesora de planeacion y sistemas.</t>
  </si>
  <si>
    <t>Se evidencio el borrador de modificación de la caracterización del proceso de Direccionamiento Estrategico donde se encuentran debidamente identificadas las modificaciones a realizar.  Evidencias en el PC de la funcionaria Liliana Garcia.</t>
  </si>
  <si>
    <t xml:space="preserve">SE EVIDENCIA LA EXISTENCIA DEL CRONOGRAMA RELACIONADO CON EL RECIBO DE NOVEDADES, DIGITACION,REVISION, GENERACION DE NOMINAS, ENTREGA A TESORERIA Y CONTABILIDAD Y ENTREGA DE ARCHIVOS PLANOS ELABORADO ANUALMENTE CON FECHA 20/12/2012. </t>
  </si>
  <si>
    <t>TENIENDO EN CUENTA QUE LA CONTRATACION CON LA FIRMA QUE EFECTUARA LOS AJUSTES Y LA ACTUALIZACION DEL SOFWARE DE LAS NOMINAS ESTA EN TRAMITES DE SUSCRIPCION Y EJECUCION, UNA VEZ SE CUENTE CON DICHA ACTUALIZACION SE PROCEDERA A INCLUIR EN LA BASE DE DATOS DE PROSOCIAL Y LA FUNDACION SAN JUAN DE DIOS LOS NUMEROS DE RESOLUCIONES CORRESPONDIENTES.</t>
  </si>
  <si>
    <t xml:space="preserve">JOSE LUIS YANCES / JAKY CRUZ </t>
  </si>
  <si>
    <t>INCONSISTENCIAS EN LA FORMULACION DE ACCIONES PREVENTIVAS CON LOS INDICADORES ESTABLECIDOS PARA LOS RIESGOS DE PRESTACIONES ECONOMICAS (NO HACEN RELACION LO UNO CON LO OTRO)</t>
  </si>
  <si>
    <t>Se pudo evidenciar que el procedimiento Nomina pensionados San Juan de Dios se encuentra en ajustes por parte del proceso teniendo encuenta las recomendaciones de la oficina asesora de planeación y sistemas desde el pasado 17/06/2013 (TERCER AJUSTE)</t>
  </si>
  <si>
    <t xml:space="preserve">Se determino por parte de la oficina de Control Interno que las acciones preventivas y los indicadores para estos riesgos deben ser redefinidas acorde a la no conformidad potencial detectada, lo anterior debido a que al momento del seguimiento se pudo detectar que el riesgo, la accion preventiva, el indicador y el reporte del proceso no tienen relacion uno del otro </t>
  </si>
  <si>
    <t>N/A</t>
  </si>
  <si>
    <t xml:space="preserve">Se evidencio la presentación de actualización del procedimiento APGTHGTHPT11 Plan de Salud Ocupacional, Renombrado como ELABORACIÓN, EJECUCIÓN Y EVALUACIÓN DEL PLAN DE CAPACTIACIÓN DEL SISTEMA DE GESTIÓN DE LA SEGURIDAD Y SALUD EN EL TRABAJO a la oficina Asesora de Planeación y Ssistemas para revisión tecnica el pasado 27/06/2013.  El GTH solicita la prorroga para cumplimiento de la acción para el proximo 30 de septiembre de 2013 mediante correo electronico. </t>
  </si>
  <si>
    <t>Se evidencio el cumplimiento de la acción toda vez que se presento a OPS el memorando GTH - 20132100027583 de Fecha Abril 25 de 2013 reiterando los requerimientos del sistema de nomina; al momento del seguimiento se pudo verificar que los estudios previos se encuentran en revisión por parte de la Oficina Asesora Juridica para el posterior envio al comite de Contratación.</t>
  </si>
  <si>
    <t xml:space="preserve">La acción no presenta avance para el periodo informado, debido a las cargas laborales del funcionario encargado de adelantar esta labor. </t>
  </si>
  <si>
    <t>El cumplimiento de la acción depende de la actualizacion del procedimiento motivo por el cual no presenta avance.</t>
  </si>
  <si>
    <t>Para el periodo informado no se presenta avance de la actividad programada, la actividad esta vencida desde el 15/12/2012.</t>
  </si>
  <si>
    <t>12/07/20113</t>
  </si>
  <si>
    <t>Se evidencio cumplimiento por parte del proceso Gestion Documental en la actualizacion mensual de la normatividad legal vigente, dando con esto cumplimiento a las actividades establecidas en el procedimiento de Normograma Institucional.</t>
  </si>
  <si>
    <t>A la fecha del seguimiento se pudo establecer un grado de avance en la actualizacion del consecutivo unico de la entidad, se encuentra desactualizado los oficicios relacionados con Caja Agraria y el archivo general.  Establecer nuevas acciones para mitigar el riesgo.</t>
  </si>
  <si>
    <t>Se evidencio el borrador de la actualizacion del formato SEGUIMIENTO A LA ADMINISTRACION DEL ARCHIVO DE GESTIÓN, el cual fue enviado a la OPS el pasado 02/07/2013.</t>
  </si>
  <si>
    <t>A la fecha del seguimiento se pudo evidenciar que el formato consolidado por dependencias se encuentra en ajustes para su presentacion a la oficina asesora de planeacion y sistemas para la revision tecnica.</t>
  </si>
  <si>
    <t>NO SE REDEFINIO LA META COMO SE SOLICITO EN EL INFORME DE EFICACIA CON CORTE A MARZO 30 DE 2013.  a la fecha del seguimiento se pudo evidenciar que la linea se encuentra independiente desde el pasado 11 de julio de 2013 motivo por el cual se mitiga el riesgo.</t>
  </si>
  <si>
    <t>Se evidencio cumplimiento en la realizacion de los estudios previos para la actualizacion del programa de correspondencia el cual se adjudico en la selección abreviada 013 de 2012.  Se requiere redefinir la meta toda vez la dificultad para el seguimiento de las PQRDS persiste y el modulo actualizado no esta puesto en marcha.</t>
  </si>
  <si>
    <t>Se evidencio cumplimiento de la accion preventiva documentada pero la misma no mitiga el riesgo; se solicita redefinir la acción estableciendo puntos de control en el procedimiento y socializarlo a los funcionarios involucrados en la actividad.</t>
  </si>
  <si>
    <t>A la fecha del seguimiento el procedimiento Consolidado Control de Quejas y Reclamos, se encuentra en ajustes teniendo en cuenta las recomendaciones por parte de la oficina asesora de planeacion y sistemas.</t>
  </si>
  <si>
    <t>No se evidencia avance de la actividad en el periodo informado.</t>
  </si>
  <si>
    <t>Se pudo evidenciar que la oficina de atención al ciudadano solicito mediante memorando 20132200026583 del pasado 22/04/2013 a OPS la capacitacion, del mismo se recibio respuesta el pasado 12/06/2013 con el memorando 2013200039103; la accion esta cumplida y se recomienda redefinir la accion para dar cumplimiento a la mesa de trabajo programada.   La oficina asesora de planeacion y sistemas debe primero actualizar el procedimiento de producto no conforme antes de su socialización.</t>
  </si>
  <si>
    <t>A la fecha del seguimiento se evidencio la actualizacion del procedimiento RECEPCION Y EMISION DE LLAMADAS TELEFONICAS fue actualizado y aprobado por el comité el dia 06/06/2013 atraves de la resolución 1973 de 13/06/2013, se presentaron para revision tecnica los procedimientos APLICACIÓN DE ENCUESTAS MEDICIÓN DE LA ATENCIÓN AL CIUDADANO MIAAUGUDPT01 y MIAAUGUDPT04    CONTROL DE LA GESTIÓN DE QUEJAS Y RECLAMOS CONSOLIDADO NACIONAL los cuales se encuentran en ajustes segun recomendaciones de OPS.   Los 5 procedimientos restantes no presentan grado de avance.</t>
  </si>
  <si>
    <t>Se evidencio cumplimiento en la actualizacion del procedimiento  RECEPCION Y EMISION DE LLAMADAS TELEFONICAS el cual fue actualizado y aprobado por el comité coordinador del sistema de control interno y claidad el dia 06/06/2013 atraves de la resolución 1973 de 13/06/2013.  Se mitiga el riesgo teniendo en cuenta que el proceso de atención al usuario no tiene procedimientos para actualizar en el antiguo SIP.</t>
  </si>
  <si>
    <t>Al momento del seguimiento se pudo establecer que la accion preventiva no tiene relación con el indicador establecido para la misma. Fue realizada una reunión el 19 de junio de 2013 para definir trazabilidad  según los requerimientos establecidos en la resolución del UGPP del pasado 05/05/2013 y 28/06/2013.  De las actividades del procedimiento en contabilidad no se presento ningun avance.</t>
  </si>
  <si>
    <t>El procedimiento de cobro persuasivo de morosos en salud se encuentra en OPS en revisión tecnica, las actividades deben modificarse teniendo en cuenta los lineamientos de la UGPP en la resolucion 144 del 28/06/2013.</t>
  </si>
  <si>
    <t>Se evidencio el envio del memorando No. COB - 20134050043783 de fecha 27-jun-13 al Subdirector de Prestaciones Sociales, solicitando establecer las politicas que establezcan  saldos reales de morosos del SGSSS.  Y de la actualización del procedimiento planilla integrada de liquidacion de aportes registro y control no se evidencio avance para el cumplimiento.</t>
  </si>
  <si>
    <t>Teniendo en cuenta la accion preventiva documentada se recomienda establecer con claridad realmente cuantos procedimientos van a actualizar y por cada uno establecer fechas de cumplimiento.  Se evidencia la presentacion a la OPS de algunos procedimientos para revision tecnica los cuales a la fecha no han sido aprobados.</t>
  </si>
  <si>
    <t>Se evidencia la presentación de los informes de gestión mediante los memorandos 20134050034423 de fecha 24-may-13 y COB-20134050040713 de fecha 21-jun-13, el cumplimiento de las actividades de los funcionarios del proceso seran verificados en la auditoria del II semestre de 2013.</t>
  </si>
  <si>
    <t>Se evidencio cronograma establecido de fecha 28/06/2013 para dar cumplimiento a las actividades de cobro a morosos del SGSSS, el cumplimiento del mismo se verificará en la auditoria de control interno del segundo semestre de 2013.</t>
  </si>
  <si>
    <t>Para el periodo informado el proceso no presento avance de la acción preventiva documentada.</t>
  </si>
  <si>
    <t>Se evidencio el acta No. 05 del 27/06/2013 donde se establecen las actividades y fechas de cumplimiento de los funcionarios del proceso de Gestion de Cobro; el cumplimiento de las mismas seran verificados en la auditoria del II semestre de 2013.</t>
  </si>
  <si>
    <t xml:space="preserve">Se evidencio memorando No. COB - 20134050043783 de fecha 27-jun-13 al Subdirector de Prestaciones Sociales, solicitando establecer las politicas que establezcan  saldos reales de morosos del SGSSS.  </t>
  </si>
  <si>
    <t>Se evidencio cumplimiento en el envio del memorando 20134050044233 de fecha 02-jul-13 solicitando  la adecuación de las ayudas del aplicativo ORFEO para dar cumplimiento a las políticas de gobierno, se recomienda bajar siempre la plantilla del aplicativo con el fin de que no se vuelvan a enviar documentos en plantillas obsoletas.</t>
  </si>
  <si>
    <t xml:space="preserve">Se evidencio cumplimiento de 2 de las acciones preventivas documentadas; para la accion de actualizacion del procedimiento arrendamiento de muebles e inmuebles no se evidencio avance </t>
  </si>
  <si>
    <t>Se evidencio cumplimiento al 100% de los convenios con las entidades bancarias, las copias de dichos convenios fueron enviadas a Tesoreria y Control Interno por parte de la Oficina Asesora Juridica.</t>
  </si>
  <si>
    <t>Se pudo evidenciar que el procedimiento  CONCILIACION ENTRE PROCESOS se encuentra pendiente de ser enviado al comité coordinador del sistema de control interno y calidad; los inconvenientes presentados en trasversalidad deben aclararse con la OPS.</t>
  </si>
  <si>
    <t>GESTION DE RECURSOS FINANCIEROS (TESORERIA)</t>
  </si>
  <si>
    <t>La meta establecida no tiene cumplimiento para el periodo informado; se solicita a la oficina de planeacion y sistemas establecer en la fecha de cierre la solicitada por la oficina de Tesoria en la documentacion (31/12/2013)</t>
  </si>
  <si>
    <t>LAS ACCIONES DE MEJORA DE RECURSOS FINANCIEROS (TESORERIA) NO CONCUERDAN LAS FECHAS DE TERMINACION CON LAS DOCUMENTADAS POR EL PROCESO</t>
  </si>
  <si>
    <t xml:space="preserve">LAS ACCIONES PREVENTIVAS PROGRAMADAS DEBEN SER CLARAS CON RELACION A LA ACTUALIZACION DE PROCEDIMIENTOS QUE SE VA A REALIZAR (NOMBRE DEL PROCEDIMIENTO) </t>
  </si>
  <si>
    <t>las acciones preventivas documentadas y los indicadores establecidos para las acciones del proceso de Gestion de Cobro no tienen relación.</t>
  </si>
  <si>
    <t>se solicita la revision de los riesgos del proceso de prestaciones economicas ya que no son claros, mirar los reportes en la matriz.</t>
  </si>
  <si>
    <t>Se evidencio que OPS realizo la devolucion del procedimiento de reservas presupuestales para ajuste el cual a la fecha del seguimiento no ha sido devuelto.</t>
  </si>
  <si>
    <t>CA04113 - P</t>
  </si>
  <si>
    <t>CA02913 - P</t>
  </si>
  <si>
    <t>CA03013 - P</t>
  </si>
  <si>
    <t>CA03513 - P</t>
  </si>
  <si>
    <t>CA03113 - P</t>
  </si>
  <si>
    <t>CA03213 - P</t>
  </si>
  <si>
    <t>CA03313 - P</t>
  </si>
  <si>
    <t>CA02113 - P</t>
  </si>
  <si>
    <t>CA02213 - P</t>
  </si>
  <si>
    <t>CA01013 - P</t>
  </si>
  <si>
    <t>CA01113 - P</t>
  </si>
  <si>
    <t>CA01213 - P</t>
  </si>
  <si>
    <t>CA01313 - P</t>
  </si>
  <si>
    <t>CA02313 - P</t>
  </si>
  <si>
    <t>CA02413 - P</t>
  </si>
  <si>
    <t>CA01413 - P</t>
  </si>
  <si>
    <t>CA01713 - P</t>
  </si>
  <si>
    <t>CA01913 - P</t>
  </si>
  <si>
    <t>ca</t>
  </si>
  <si>
    <t>CODIGO</t>
  </si>
  <si>
    <t>DEPENDENCIA</t>
  </si>
  <si>
    <t>CA00113 - P</t>
  </si>
  <si>
    <t xml:space="preserve">GIT DE SALUD </t>
  </si>
  <si>
    <t>CA00213 - P</t>
  </si>
  <si>
    <t>CA00313 - P</t>
  </si>
  <si>
    <t>CA00413 - P</t>
  </si>
  <si>
    <t>CA01513 - P</t>
  </si>
  <si>
    <t>PRESTACIOE ECONOMICAS</t>
  </si>
  <si>
    <t>CA01613 - P</t>
  </si>
  <si>
    <t>CA01813 - P</t>
  </si>
  <si>
    <t>CA02013 - P</t>
  </si>
  <si>
    <t>CA02613 - P</t>
  </si>
  <si>
    <t>CA02713 - P</t>
  </si>
  <si>
    <t>CA03413 - P</t>
  </si>
  <si>
    <t>CA03613 - P</t>
  </si>
  <si>
    <t>12 No Conformidades Potenciales de auditorias de calidad sin documentar:</t>
  </si>
  <si>
    <t>SERVICIOS ADMINISTRATIVOS DERECHOS DE AUTOR</t>
  </si>
  <si>
    <t>DIVISION SANTANDER - BUCARAMANGA</t>
  </si>
  <si>
    <t>RECURSOS FINANCIEROS (LEGALIZACION CAJA MENOR)</t>
  </si>
  <si>
    <t>CI00913-P</t>
  </si>
  <si>
    <t>OFICINA CALI</t>
  </si>
  <si>
    <t>OFICINA BUENAVENTURA</t>
  </si>
  <si>
    <t>BIENES TRANSFERIDOS</t>
  </si>
  <si>
    <t>CI03513-P</t>
  </si>
  <si>
    <t>SERVICIOS ADMINISTRATIVOS</t>
  </si>
  <si>
    <t>CI03613-P</t>
  </si>
  <si>
    <t>CI03713-P</t>
  </si>
  <si>
    <t>CI03813-P</t>
  </si>
  <si>
    <t>CI03913-P</t>
  </si>
  <si>
    <t>OFICINA BARRANQUILLA - TICS</t>
  </si>
  <si>
    <t>CI04013-P</t>
  </si>
  <si>
    <t>OFICINA BARRANQUILLA - SECRETARIA GENERAL</t>
  </si>
  <si>
    <t>CI04113-P</t>
  </si>
  <si>
    <t>CI04213-P</t>
  </si>
  <si>
    <t>COMPRAS Y CONTRATACION</t>
  </si>
  <si>
    <t>CI04313-P</t>
  </si>
  <si>
    <t>CI04413-P</t>
  </si>
  <si>
    <t>CI04513-P</t>
  </si>
  <si>
    <t>CI04613-P</t>
  </si>
  <si>
    <t>CI04713-P</t>
  </si>
  <si>
    <t>CI04813-P</t>
  </si>
  <si>
    <t>CI04913-P</t>
  </si>
  <si>
    <t>TICS</t>
  </si>
  <si>
    <t xml:space="preserve">FALENCIAS ENCONTRADAS EN LA MATRIZ </t>
  </si>
  <si>
    <t>23 No conformidades Potenciales de auditorias de Control Interno sin documentar:</t>
  </si>
  <si>
    <t>MARIA YANETH FARFAN CASALLAS</t>
  </si>
  <si>
    <t>1) Según las evidencias descritas en el analisis realizado, se observa que SEI, presentó la solicitud programada  ante el Comité Coordinador del Sistema de Control Interno y Calidad; sin embargo, solo al verificar el contenido real del informe de auditoria No15 de 19-03-2013, donde declaran la no conformidad potencial, se determina la causa del riesgo descrito,en razón a que en el momento de la auditoría, en la documentación del Sistema Integral de Gestión MECI-CALIDAD-FPS, no está disponible la MATRIZ DE ANALISIS DEL RIESGO.
2) Se recomienda que el Nivel de exposición del riesgo, se redefina por cuanto la acción preventiva queda cerrada.</t>
  </si>
  <si>
    <t>Se evidencia que en la carpeta  TRD-110-41-01 -Eliminación, modificación y creación de documentos del SIG,  existe el registro del proyecto de procedimiento  Administración de Acciones Preventivas a través del Plan de Manejo de Riesgos, el cual contempla la actualización de las actividades a cargo de Control Interno respecto al tema.
2) Se debe reviar el grado avance reportado, el cual debe ser de conformidad con la  ponderación establecida para avances en la actualización de documentos del sistema.
3) Se recomienda que el Nivel de exposición del riesgo  (20), continue igual Impacto 10, probabilidad 2.</t>
  </si>
  <si>
    <t>1) Mediante el acta de socialización 001 del 30 de mayo de 2013, se realizó socialización de realización del resultado de la gestión de SEI -PEMYMOPSPT04-. 
2) Solo al verificar el contenido real del informe de auditoria No15 de 19-03-2013, donce declaran la no conformidad potencial, se determina la causa del riesgo descrito,en razón a que en el momento de la auditoría, en la documentación del Sistema Integral de Gestión MECI-CALIDAD-FPS, no está disponible la MATRIZ DE ANALISIS DEL RIESGO.
3)  Se recomienda que el Nivel de exposición del riesgo, se redefina, por cuanto la acción preventiva queda cerrada.</t>
  </si>
  <si>
    <t xml:space="preserve">Mediante memorando GPE - 20133110032283 de mayo 15 de 2013 suscrito por la Funcionaria encargada de nómina se determina que la base de datos de los  pensionados con doble pensión está creada y no es necesario crear formato para generar la base de datos.  motivo por el cual se determina que la documentación de la acción preventiva esta mal documentada. </t>
  </si>
  <si>
    <t>Se evidencio en el correo electronico de fecha 31 de mayo de 2013 la presentación del informe con el estado de la  Evaluación del Desempeño Laboral y la Formulación de los Planes de Mejoramiento Individual de los funcionarios que hacen parte de los procesos.  la accion de mejora fue cumplida y las acciones de mejora fueron establecidas en el plan de fortalecimiento del SIG segun acta de Revision por la Dirección.</t>
  </si>
  <si>
    <r>
      <t>se evidencia acta No.02 del 30/04/2013  donde se socializa el procedimiento de transferencia del archivo central de acuerdo al procedimiento oficialmente establecido, y el 13/06/2013 se realizo la primera entrega parcial del archivo de gestion 2011 dando con esto cumplimiento a el cronograma establecido para el primer semestre de 2013</t>
    </r>
    <r>
      <rPr>
        <sz val="9"/>
        <color indexed="8"/>
        <rFont val="Bookman Old Style"/>
        <family val="1"/>
      </rPr>
      <t>.</t>
    </r>
  </si>
</sst>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d/mm/yyyy;@"/>
    <numFmt numFmtId="166" formatCode="_ &quot;$&quot;\ * #,##0.00_ ;_ &quot;$&quot;\ * \-#,##0.00_ ;_ &quot;$&quot;\ * &quot;-&quot;??_ ;_ @_ "/>
  </numFmts>
  <fonts count="70">
    <font>
      <sz val="11"/>
      <color theme="1"/>
      <name val="Calibri"/>
      <family val="2"/>
    </font>
    <font>
      <sz val="11"/>
      <color indexed="8"/>
      <name val="Calibri"/>
      <family val="2"/>
    </font>
    <font>
      <sz val="10"/>
      <name val="Arial"/>
      <family val="2"/>
    </font>
    <font>
      <b/>
      <sz val="12"/>
      <color indexed="23"/>
      <name val="Arial"/>
      <family val="2"/>
    </font>
    <font>
      <b/>
      <sz val="6"/>
      <name val="Arial Narrow"/>
      <family val="2"/>
    </font>
    <font>
      <b/>
      <sz val="12"/>
      <name val="Arial Narrow"/>
      <family val="2"/>
    </font>
    <font>
      <b/>
      <sz val="10"/>
      <name val="Arial"/>
      <family val="2"/>
    </font>
    <font>
      <b/>
      <sz val="12"/>
      <name val="Arial"/>
      <family val="2"/>
    </font>
    <font>
      <b/>
      <sz val="10"/>
      <color indexed="8"/>
      <name val="Arial"/>
      <family val="2"/>
    </font>
    <font>
      <sz val="10"/>
      <color indexed="8"/>
      <name val="Arial"/>
      <family val="2"/>
    </font>
    <font>
      <b/>
      <sz val="10"/>
      <name val="Arial Narrow"/>
      <family val="2"/>
    </font>
    <font>
      <sz val="10"/>
      <name val="Arial Narrow"/>
      <family val="2"/>
    </font>
    <font>
      <sz val="8"/>
      <name val="Bookman Old Style"/>
      <family val="1"/>
    </font>
    <font>
      <sz val="10"/>
      <name val="Bookman Old Style"/>
      <family val="1"/>
    </font>
    <font>
      <b/>
      <i/>
      <sz val="18"/>
      <color indexed="8"/>
      <name val="Arial Narrow"/>
      <family val="2"/>
    </font>
    <font>
      <sz val="10"/>
      <color indexed="8"/>
      <name val="Arial Narrow"/>
      <family val="2"/>
    </font>
    <font>
      <sz val="11"/>
      <color indexed="8"/>
      <name val="Arial Narrow"/>
      <family val="2"/>
    </font>
    <font>
      <b/>
      <sz val="11"/>
      <color indexed="8"/>
      <name val="Calibri"/>
      <family val="2"/>
    </font>
    <font>
      <b/>
      <sz val="10"/>
      <color indexed="10"/>
      <name val="Arial Narrow"/>
      <family val="2"/>
    </font>
    <font>
      <b/>
      <sz val="10"/>
      <name val="Bookman Old Style"/>
      <family val="1"/>
    </font>
    <font>
      <sz val="8"/>
      <name val="Arial"/>
      <family val="2"/>
    </font>
    <font>
      <b/>
      <sz val="20"/>
      <color indexed="8"/>
      <name val="Calibri"/>
      <family val="2"/>
    </font>
    <font>
      <b/>
      <sz val="11"/>
      <color indexed="10"/>
      <name val="Calibri"/>
      <family val="2"/>
    </font>
    <font>
      <sz val="11"/>
      <color indexed="10"/>
      <name val="Calibri"/>
      <family val="2"/>
    </font>
    <font>
      <b/>
      <sz val="11"/>
      <color indexed="11"/>
      <name val="Calibri"/>
      <family val="2"/>
    </font>
    <font>
      <b/>
      <sz val="14"/>
      <color indexed="8"/>
      <name val="Calibri"/>
      <family val="2"/>
    </font>
    <font>
      <b/>
      <sz val="11"/>
      <name val="Calibri"/>
      <family val="2"/>
    </font>
    <font>
      <sz val="9"/>
      <name val="Bookman Old Style"/>
      <family val="1"/>
    </font>
    <font>
      <b/>
      <sz val="9"/>
      <name val="Bookman Old Style"/>
      <family val="1"/>
    </font>
    <font>
      <sz val="9"/>
      <color indexed="8"/>
      <name val="Bookman Old Style"/>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10"/>
      <color theme="1"/>
      <name val="Arial Narrow"/>
      <family val="2"/>
    </font>
    <font>
      <sz val="11"/>
      <color theme="1"/>
      <name val="Arial Narrow"/>
      <family val="2"/>
    </font>
    <font>
      <b/>
      <sz val="20"/>
      <color theme="1"/>
      <name val="Calibri"/>
      <family val="2"/>
    </font>
    <font>
      <b/>
      <sz val="11"/>
      <color rgb="FFFF0000"/>
      <name val="Calibri"/>
      <family val="2"/>
    </font>
    <font>
      <b/>
      <sz val="10"/>
      <color rgb="FFFF0000"/>
      <name val="Arial Narrow"/>
      <family val="2"/>
    </font>
    <font>
      <b/>
      <sz val="11"/>
      <color rgb="FF00CC00"/>
      <name val="Calibri"/>
      <family val="2"/>
    </font>
    <font>
      <b/>
      <sz val="14"/>
      <color theme="1"/>
      <name val="Calibri"/>
      <family val="2"/>
    </font>
    <font>
      <b/>
      <i/>
      <sz val="18"/>
      <color theme="1"/>
      <name val="Arial Narrow"/>
      <family val="2"/>
    </font>
    <font>
      <b/>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E8CE2"/>
        <bgColor indexed="64"/>
      </patternFill>
    </fill>
    <fill>
      <patternFill patternType="solid">
        <fgColor rgb="FFFFFF99"/>
        <bgColor indexed="64"/>
      </patternFill>
    </fill>
    <fill>
      <patternFill patternType="solid">
        <fgColor theme="0"/>
        <bgColor indexed="64"/>
      </patternFill>
    </fill>
    <fill>
      <patternFill patternType="solid">
        <fgColor rgb="FFFFC0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theme="7" tint="-0.24993999302387238"/>
      </left>
      <right style="double">
        <color theme="7" tint="-0.24993999302387238"/>
      </right>
      <top style="double">
        <color theme="7" tint="-0.24993999302387238"/>
      </top>
      <bottom style="double">
        <color theme="7" tint="-0.24993999302387238"/>
      </bottom>
    </border>
    <border>
      <left style="double">
        <color theme="3" tint="-0.24993999302387238"/>
      </left>
      <right style="double">
        <color theme="3" tint="-0.24993999302387238"/>
      </right>
      <top/>
      <bottom style="double">
        <color theme="3" tint="-0.24993999302387238"/>
      </bottom>
    </border>
    <border>
      <left style="double">
        <color theme="4" tint="-0.24993999302387238"/>
      </left>
      <right style="double">
        <color theme="4" tint="-0.24993999302387238"/>
      </right>
      <top style="double">
        <color theme="4" tint="-0.24993999302387238"/>
      </top>
      <bottom style="double">
        <color theme="4" tint="-0.24993999302387238"/>
      </bottom>
    </border>
    <border>
      <left style="double">
        <color theme="3" tint="-0.24993999302387238"/>
      </left>
      <right style="double">
        <color theme="3" tint="-0.24993999302387238"/>
      </right>
      <top style="double">
        <color theme="3" tint="-0.24993999302387238"/>
      </top>
      <bottom style="double">
        <color theme="3" tint="-0.24993999302387238"/>
      </bottom>
    </border>
    <border>
      <left style="double">
        <color theme="4" tint="-0.24993999302387238"/>
      </left>
      <right style="double">
        <color theme="3" tint="-0.24993999302387238"/>
      </right>
      <top/>
      <bottom/>
    </border>
    <border>
      <left style="double">
        <color theme="4" tint="-0.24993999302387238"/>
      </left>
      <right style="double">
        <color theme="3" tint="-0.24993999302387238"/>
      </right>
      <top style="double">
        <color theme="4" tint="-0.24993999302387238"/>
      </top>
      <bottom/>
    </border>
    <border>
      <left style="double">
        <color theme="3" tint="-0.24993999302387238"/>
      </left>
      <right style="double">
        <color theme="3" tint="-0.24993999302387238"/>
      </right>
      <top style="double">
        <color theme="3" tint="-0.24993999302387238"/>
      </top>
      <bottom/>
    </border>
    <border>
      <left/>
      <right style="double">
        <color theme="4" tint="-0.24993999302387238"/>
      </right>
      <top style="double">
        <color theme="4" tint="-0.24993999302387238"/>
      </top>
      <bottom/>
    </border>
    <border>
      <left style="double">
        <color theme="4" tint="-0.24993999302387238"/>
      </left>
      <right style="double">
        <color theme="4" tint="-0.24993999302387238"/>
      </right>
      <top style="double">
        <color theme="4" tint="-0.24993999302387238"/>
      </top>
      <bottom/>
    </border>
    <border>
      <left style="double">
        <color theme="4" tint="-0.24993999302387238"/>
      </left>
      <right style="double">
        <color theme="4" tint="-0.24993999302387238"/>
      </right>
      <top/>
      <bottom style="double">
        <color theme="4" tint="-0.24993999302387238"/>
      </bottom>
    </border>
    <border>
      <left style="thin"/>
      <right style="thin"/>
      <top style="thin"/>
      <bottom style="thin"/>
    </border>
    <border>
      <left/>
      <right style="double">
        <color theme="4" tint="-0.24993999302387238"/>
      </right>
      <top/>
      <bottom style="double">
        <color theme="4" tint="-0.24993999302387238"/>
      </bottom>
    </border>
    <border>
      <left style="medium"/>
      <right style="thin"/>
      <top style="thin"/>
      <bottom style="thin"/>
    </border>
    <border>
      <left style="thin"/>
      <right style="medium"/>
      <top style="thin"/>
      <bottom style="thin"/>
    </border>
    <border>
      <left/>
      <right style="medium"/>
      <top style="thin"/>
      <bottom/>
    </border>
    <border>
      <left style="medium"/>
      <right style="thin"/>
      <top style="thin"/>
      <bottom/>
    </border>
    <border>
      <left style="double">
        <color theme="7"/>
      </left>
      <right/>
      <top style="double">
        <color theme="7"/>
      </top>
      <bottom/>
    </border>
    <border>
      <left/>
      <right/>
      <top style="double">
        <color theme="7"/>
      </top>
      <bottom/>
    </border>
    <border>
      <left/>
      <right style="double">
        <color theme="7"/>
      </right>
      <top style="double">
        <color theme="7"/>
      </top>
      <bottom/>
    </border>
    <border>
      <left style="double">
        <color theme="7"/>
      </left>
      <right/>
      <top/>
      <bottom style="double">
        <color theme="7"/>
      </bottom>
    </border>
    <border>
      <left/>
      <right/>
      <top/>
      <bottom style="double">
        <color theme="7"/>
      </bottom>
    </border>
    <border>
      <left/>
      <right style="double">
        <color theme="7"/>
      </right>
      <top/>
      <bottom style="double">
        <color theme="7"/>
      </bottom>
    </border>
    <border>
      <left style="double">
        <color theme="3" tint="-0.24993999302387238"/>
      </left>
      <right style="double">
        <color theme="3" tint="-0.24993999302387238"/>
      </right>
      <top/>
      <bottom/>
    </border>
    <border>
      <left style="double">
        <color theme="4" tint="-0.24993999302387238"/>
      </left>
      <right style="double">
        <color theme="4" tint="-0.24993999302387238"/>
      </right>
      <top/>
      <bottom/>
    </border>
    <border>
      <left style="double">
        <color theme="4" tint="-0.24993999302387238"/>
      </left>
      <right style="double">
        <color theme="3" tint="-0.24993999302387238"/>
      </right>
      <top/>
      <bottom style="double">
        <color theme="4" tint="-0.24993999302387238"/>
      </bottom>
    </border>
    <border>
      <left/>
      <right/>
      <top style="double">
        <color theme="7" tint="-0.24993999302387238"/>
      </top>
      <bottom/>
    </border>
    <border>
      <left/>
      <right style="double">
        <color theme="7" tint="-0.24993999302387238"/>
      </right>
      <top style="double">
        <color theme="7" tint="-0.24993999302387238"/>
      </top>
      <bottom/>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0" fillId="29" borderId="1" applyNumberFormat="0" applyAlignment="0" applyProtection="0"/>
    <xf numFmtId="166" fontId="2" fillId="0" borderId="0" applyFon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53" fillId="21"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9" fillId="0" borderId="8" applyNumberFormat="0" applyFill="0" applyAlignment="0" applyProtection="0"/>
    <xf numFmtId="0" fontId="59" fillId="0" borderId="9" applyNumberFormat="0" applyFill="0" applyAlignment="0" applyProtection="0"/>
  </cellStyleXfs>
  <cellXfs count="228">
    <xf numFmtId="0" fontId="0" fillId="0" borderId="0" xfId="0" applyFont="1" applyAlignment="1">
      <alignment/>
    </xf>
    <xf numFmtId="0" fontId="0" fillId="0" borderId="0" xfId="81" applyAlignment="1">
      <alignment horizontal="center" vertical="center"/>
      <protection/>
    </xf>
    <xf numFmtId="0" fontId="0" fillId="0" borderId="0" xfId="81">
      <alignment/>
      <protection/>
    </xf>
    <xf numFmtId="0" fontId="60" fillId="0" borderId="0" xfId="81" applyFont="1">
      <alignment/>
      <protection/>
    </xf>
    <xf numFmtId="0" fontId="6" fillId="33" borderId="10" xfId="83" applyFont="1" applyFill="1" applyBorder="1" applyAlignment="1" applyProtection="1">
      <alignment horizontal="center" vertical="center" wrapText="1"/>
      <protection/>
    </xf>
    <xf numFmtId="0" fontId="6" fillId="34" borderId="10" xfId="83" applyFont="1" applyFill="1" applyBorder="1" applyAlignment="1" applyProtection="1">
      <alignment horizontal="center" vertical="center" wrapText="1"/>
      <protection/>
    </xf>
    <xf numFmtId="0" fontId="11" fillId="35" borderId="11" xfId="82" applyFont="1" applyFill="1" applyBorder="1" applyAlignment="1" applyProtection="1">
      <alignment horizontal="justify" vertical="center" wrapText="1"/>
      <protection/>
    </xf>
    <xf numFmtId="164" fontId="11" fillId="35" borderId="11" xfId="82" applyNumberFormat="1" applyFont="1" applyFill="1" applyBorder="1" applyAlignment="1" applyProtection="1">
      <alignment horizontal="center" vertical="center" wrapText="1"/>
      <protection/>
    </xf>
    <xf numFmtId="164" fontId="11" fillId="35" borderId="11" xfId="82" applyNumberFormat="1" applyFont="1" applyFill="1" applyBorder="1" applyAlignment="1" applyProtection="1">
      <alignment horizontal="left" vertical="center" wrapText="1"/>
      <protection/>
    </xf>
    <xf numFmtId="0" fontId="11" fillId="35" borderId="11" xfId="83" applyFont="1" applyFill="1" applyBorder="1" applyAlignment="1" applyProtection="1">
      <alignment horizontal="left" vertical="center" wrapText="1"/>
      <protection/>
    </xf>
    <xf numFmtId="0" fontId="12" fillId="35" borderId="11" xfId="83" applyFont="1" applyFill="1" applyBorder="1" applyAlignment="1" applyProtection="1">
      <alignment horizontal="center" vertical="center"/>
      <protection/>
    </xf>
    <xf numFmtId="2" fontId="0" fillId="0" borderId="0" xfId="81" applyNumberFormat="1">
      <alignment/>
      <protection/>
    </xf>
    <xf numFmtId="0" fontId="10" fillId="35" borderId="12" xfId="83" applyFont="1" applyFill="1" applyBorder="1" applyAlignment="1" applyProtection="1">
      <alignment horizontal="center" vertical="center" wrapText="1"/>
      <protection/>
    </xf>
    <xf numFmtId="0" fontId="11" fillId="35" borderId="12" xfId="83" applyFont="1" applyFill="1" applyBorder="1" applyAlignment="1" applyProtection="1">
      <alignment horizontal="center" vertical="center" wrapText="1"/>
      <protection/>
    </xf>
    <xf numFmtId="0" fontId="11" fillId="17" borderId="13" xfId="82" applyFont="1" applyFill="1" applyBorder="1" applyAlignment="1" applyProtection="1">
      <alignment horizontal="center" vertical="center" wrapText="1"/>
      <protection/>
    </xf>
    <xf numFmtId="0" fontId="11" fillId="35" borderId="13" xfId="82" applyFont="1" applyFill="1" applyBorder="1" applyAlignment="1" applyProtection="1">
      <alignment horizontal="justify" vertical="center" wrapText="1"/>
      <protection/>
    </xf>
    <xf numFmtId="164" fontId="11" fillId="35" borderId="13" xfId="82" applyNumberFormat="1" applyFont="1" applyFill="1" applyBorder="1" applyAlignment="1" applyProtection="1">
      <alignment horizontal="center" vertical="center" wrapText="1"/>
      <protection/>
    </xf>
    <xf numFmtId="164" fontId="11" fillId="35" borderId="13" xfId="82" applyNumberFormat="1" applyFont="1" applyFill="1" applyBorder="1" applyAlignment="1" applyProtection="1">
      <alignment horizontal="left" vertical="center" wrapText="1"/>
      <protection/>
    </xf>
    <xf numFmtId="0" fontId="11" fillId="35" borderId="13" xfId="83" applyFont="1" applyFill="1" applyBorder="1" applyAlignment="1" applyProtection="1">
      <alignment horizontal="left" vertical="center" wrapText="1"/>
      <protection/>
    </xf>
    <xf numFmtId="14" fontId="11" fillId="35" borderId="13" xfId="82" applyNumberFormat="1" applyFont="1" applyFill="1" applyBorder="1" applyAlignment="1" applyProtection="1">
      <alignment horizontal="center" vertical="center" wrapText="1"/>
      <protection/>
    </xf>
    <xf numFmtId="0" fontId="11" fillId="35" borderId="13" xfId="82" applyFont="1" applyFill="1" applyBorder="1" applyAlignment="1" applyProtection="1">
      <alignment horizontal="center" vertical="center" wrapText="1"/>
      <protection/>
    </xf>
    <xf numFmtId="0" fontId="11" fillId="35" borderId="13" xfId="83" applyFont="1" applyFill="1" applyBorder="1" applyAlignment="1" applyProtection="1">
      <alignment horizontal="justify" vertical="center" wrapText="1"/>
      <protection/>
    </xf>
    <xf numFmtId="14" fontId="11" fillId="35" borderId="14" xfId="83" applyNumberFormat="1" applyFont="1" applyFill="1" applyBorder="1" applyAlignment="1" applyProtection="1">
      <alignment horizontal="center" vertical="center" wrapText="1"/>
      <protection/>
    </xf>
    <xf numFmtId="0" fontId="11" fillId="35" borderId="14" xfId="83" applyFont="1" applyFill="1" applyBorder="1" applyAlignment="1" applyProtection="1">
      <alignment vertical="center" wrapText="1"/>
      <protection/>
    </xf>
    <xf numFmtId="0" fontId="11" fillId="35" borderId="15" xfId="83" applyFont="1" applyFill="1" applyBorder="1" applyAlignment="1" applyProtection="1">
      <alignment vertical="center" wrapText="1"/>
      <protection/>
    </xf>
    <xf numFmtId="0" fontId="10" fillId="0" borderId="12" xfId="83" applyFont="1" applyFill="1" applyBorder="1" applyAlignment="1" applyProtection="1">
      <alignment horizontal="center" vertical="center" wrapText="1"/>
      <protection/>
    </xf>
    <xf numFmtId="0" fontId="11" fillId="0" borderId="15" xfId="83" applyFont="1" applyFill="1" applyBorder="1" applyAlignment="1" applyProtection="1">
      <alignment vertical="center" wrapText="1"/>
      <protection/>
    </xf>
    <xf numFmtId="0" fontId="11" fillId="0" borderId="13" xfId="82" applyFont="1" applyFill="1" applyBorder="1" applyAlignment="1" applyProtection="1">
      <alignment horizontal="justify" vertical="center" wrapText="1"/>
      <protection/>
    </xf>
    <xf numFmtId="164" fontId="11" fillId="0" borderId="13" xfId="82" applyNumberFormat="1" applyFont="1" applyFill="1" applyBorder="1" applyAlignment="1" applyProtection="1">
      <alignment horizontal="center" vertical="center" wrapText="1"/>
      <protection/>
    </xf>
    <xf numFmtId="164" fontId="11" fillId="0" borderId="13" xfId="82" applyNumberFormat="1" applyFont="1" applyFill="1" applyBorder="1" applyAlignment="1" applyProtection="1">
      <alignment horizontal="left" vertical="center" wrapText="1"/>
      <protection/>
    </xf>
    <xf numFmtId="0" fontId="11" fillId="0" borderId="13" xfId="83" applyFont="1" applyFill="1" applyBorder="1" applyAlignment="1" applyProtection="1">
      <alignment horizontal="left" vertical="center" wrapText="1"/>
      <protection/>
    </xf>
    <xf numFmtId="0" fontId="11" fillId="17" borderId="12" xfId="83" applyFont="1" applyFill="1" applyBorder="1" applyAlignment="1" applyProtection="1">
      <alignment horizontal="center" vertical="center" wrapText="1"/>
      <protection/>
    </xf>
    <xf numFmtId="165" fontId="11" fillId="35" borderId="12" xfId="83" applyNumberFormat="1" applyFont="1" applyFill="1" applyBorder="1" applyAlignment="1" applyProtection="1">
      <alignment horizontal="center" vertical="center" wrapText="1"/>
      <protection/>
    </xf>
    <xf numFmtId="0" fontId="11" fillId="17" borderId="13" xfId="83" applyFont="1" applyFill="1" applyBorder="1" applyAlignment="1" applyProtection="1">
      <alignment horizontal="center" vertical="center" wrapText="1"/>
      <protection/>
    </xf>
    <xf numFmtId="0" fontId="10" fillId="35" borderId="16" xfId="83" applyFont="1" applyFill="1" applyBorder="1" applyAlignment="1" applyProtection="1">
      <alignment horizontal="center" vertical="center" wrapText="1"/>
      <protection/>
    </xf>
    <xf numFmtId="0" fontId="11" fillId="35" borderId="17" xfId="83" applyFont="1" applyFill="1" applyBorder="1" applyAlignment="1" applyProtection="1">
      <alignment horizontal="center" vertical="center" wrapText="1"/>
      <protection/>
    </xf>
    <xf numFmtId="0" fontId="11" fillId="17" borderId="18" xfId="83" applyFont="1" applyFill="1" applyBorder="1" applyAlignment="1" applyProtection="1">
      <alignment horizontal="center" vertical="center" wrapText="1"/>
      <protection/>
    </xf>
    <xf numFmtId="0" fontId="2" fillId="35" borderId="13" xfId="82" applyFont="1" applyFill="1" applyBorder="1" applyAlignment="1" applyProtection="1">
      <alignment horizontal="center" vertical="center" wrapText="1"/>
      <protection/>
    </xf>
    <xf numFmtId="164" fontId="11" fillId="35" borderId="13" xfId="83" applyNumberFormat="1" applyFont="1" applyFill="1" applyBorder="1" applyAlignment="1" applyProtection="1">
      <alignment horizontal="center" vertical="center" wrapText="1"/>
      <protection/>
    </xf>
    <xf numFmtId="0" fontId="2" fillId="35" borderId="0" xfId="82" applyFont="1" applyFill="1" applyBorder="1" applyAlignment="1" applyProtection="1">
      <alignment horizontal="center" vertical="center" wrapText="1"/>
      <protection/>
    </xf>
    <xf numFmtId="164" fontId="11" fillId="0" borderId="0" xfId="83" applyNumberFormat="1" applyFont="1" applyFill="1" applyBorder="1" applyAlignment="1" applyProtection="1">
      <alignment horizontal="center" vertical="center" wrapText="1"/>
      <protection/>
    </xf>
    <xf numFmtId="0" fontId="11" fillId="17" borderId="0" xfId="83" applyFont="1" applyFill="1" applyBorder="1" applyAlignment="1" applyProtection="1">
      <alignment horizontal="center" vertical="center" wrapText="1"/>
      <protection/>
    </xf>
    <xf numFmtId="0" fontId="11" fillId="0" borderId="0" xfId="83" applyFont="1" applyFill="1" applyBorder="1" applyAlignment="1" applyProtection="1">
      <alignment horizontal="justify" vertical="center" wrapText="1"/>
      <protection/>
    </xf>
    <xf numFmtId="0" fontId="11" fillId="0" borderId="0" xfId="83" applyFont="1" applyFill="1" applyBorder="1" applyAlignment="1" applyProtection="1">
      <alignment horizontal="center" vertical="center" wrapText="1"/>
      <protection/>
    </xf>
    <xf numFmtId="0" fontId="0" fillId="0" borderId="0" xfId="81" applyBorder="1">
      <alignment/>
      <protection/>
    </xf>
    <xf numFmtId="9" fontId="0" fillId="0" borderId="0" xfId="81" applyNumberFormat="1" applyBorder="1">
      <alignment/>
      <protection/>
    </xf>
    <xf numFmtId="14" fontId="11" fillId="35" borderId="18" xfId="83" applyNumberFormat="1" applyFont="1" applyFill="1" applyBorder="1" applyAlignment="1" applyProtection="1">
      <alignment horizontal="center" vertical="center" wrapText="1"/>
      <protection/>
    </xf>
    <xf numFmtId="0" fontId="0" fillId="0" borderId="13" xfId="81" applyFont="1" applyBorder="1" applyAlignment="1" applyProtection="1">
      <alignment horizontal="center" vertical="center"/>
      <protection/>
    </xf>
    <xf numFmtId="0" fontId="0" fillId="0" borderId="0" xfId="81" applyFont="1" applyProtection="1">
      <alignment/>
      <protection/>
    </xf>
    <xf numFmtId="0" fontId="0" fillId="35" borderId="13" xfId="81" applyFill="1" applyBorder="1" applyAlignment="1" applyProtection="1">
      <alignment horizontal="center" vertical="center"/>
      <protection/>
    </xf>
    <xf numFmtId="0" fontId="0" fillId="35" borderId="13" xfId="81" applyFont="1" applyFill="1" applyBorder="1" applyAlignment="1" applyProtection="1">
      <alignment horizontal="center" vertical="center"/>
      <protection/>
    </xf>
    <xf numFmtId="0" fontId="0" fillId="35" borderId="16" xfId="81" applyFill="1" applyBorder="1" applyAlignment="1" applyProtection="1">
      <alignment horizontal="center" vertical="center"/>
      <protection/>
    </xf>
    <xf numFmtId="0" fontId="11" fillId="35" borderId="13" xfId="0" applyFont="1" applyFill="1" applyBorder="1" applyAlignment="1" applyProtection="1">
      <alignment horizontal="left" vertical="center" wrapText="1"/>
      <protection/>
    </xf>
    <xf numFmtId="0" fontId="0" fillId="0" borderId="16" xfId="81" applyBorder="1" applyAlignment="1" applyProtection="1">
      <alignment horizontal="center" vertical="center"/>
      <protection/>
    </xf>
    <xf numFmtId="0" fontId="0" fillId="0" borderId="11" xfId="81" applyBorder="1" applyAlignment="1" applyProtection="1">
      <alignment horizontal="center" vertical="center"/>
      <protection/>
    </xf>
    <xf numFmtId="0" fontId="10" fillId="35" borderId="18" xfId="83" applyFont="1" applyFill="1" applyBorder="1" applyAlignment="1" applyProtection="1">
      <alignment horizontal="center" vertical="center" wrapText="1"/>
      <protection/>
    </xf>
    <xf numFmtId="0" fontId="10" fillId="35" borderId="19" xfId="83" applyFont="1" applyFill="1" applyBorder="1" applyAlignment="1" applyProtection="1">
      <alignment horizontal="center" vertical="center" wrapText="1"/>
      <protection/>
    </xf>
    <xf numFmtId="0" fontId="11" fillId="35" borderId="18" xfId="83" applyFont="1" applyFill="1" applyBorder="1" applyAlignment="1" applyProtection="1">
      <alignment horizontal="center" vertical="center" wrapText="1"/>
      <protection/>
    </xf>
    <xf numFmtId="0" fontId="11" fillId="35" borderId="19" xfId="83" applyFont="1" applyFill="1" applyBorder="1" applyAlignment="1" applyProtection="1">
      <alignment horizontal="center" vertical="center" wrapText="1"/>
      <protection/>
    </xf>
    <xf numFmtId="0" fontId="11" fillId="17" borderId="11" xfId="82" applyFont="1" applyFill="1" applyBorder="1" applyAlignment="1" applyProtection="1">
      <alignment horizontal="center" vertical="center" wrapText="1"/>
      <protection/>
    </xf>
    <xf numFmtId="0" fontId="11" fillId="35" borderId="14" xfId="83" applyFont="1" applyFill="1" applyBorder="1" applyAlignment="1" applyProtection="1">
      <alignment horizontal="center" vertical="center" wrapText="1"/>
      <protection/>
    </xf>
    <xf numFmtId="0" fontId="0" fillId="0" borderId="13" xfId="81" applyBorder="1" applyAlignment="1" applyProtection="1">
      <alignment horizontal="center" vertical="center"/>
      <protection/>
    </xf>
    <xf numFmtId="0" fontId="10" fillId="35" borderId="13" xfId="83" applyFont="1" applyFill="1" applyBorder="1" applyAlignment="1" applyProtection="1">
      <alignment horizontal="center" vertical="center" wrapText="1"/>
      <protection/>
    </xf>
    <xf numFmtId="0" fontId="11" fillId="35" borderId="13" xfId="83" applyFont="1" applyFill="1" applyBorder="1" applyAlignment="1" applyProtection="1">
      <alignment horizontal="center" vertical="center" wrapText="1"/>
      <protection/>
    </xf>
    <xf numFmtId="9" fontId="11" fillId="35" borderId="11" xfId="82" applyNumberFormat="1" applyFont="1" applyFill="1" applyBorder="1" applyAlignment="1" applyProtection="1">
      <alignment horizontal="center" vertical="center" wrapText="1"/>
      <protection/>
    </xf>
    <xf numFmtId="0" fontId="6" fillId="33" borderId="10" xfId="83" applyFont="1" applyFill="1" applyBorder="1" applyAlignment="1" applyProtection="1">
      <alignment horizontal="center" vertical="center" wrapText="1"/>
      <protection/>
    </xf>
    <xf numFmtId="0" fontId="11" fillId="17" borderId="11" xfId="82" applyFont="1" applyFill="1" applyBorder="1" applyAlignment="1" applyProtection="1">
      <alignment horizontal="center" vertical="center" wrapText="1"/>
      <protection/>
    </xf>
    <xf numFmtId="0" fontId="6" fillId="34" borderId="10" xfId="83" applyFont="1" applyFill="1" applyBorder="1" applyAlignment="1" applyProtection="1">
      <alignment horizontal="center" vertical="center" wrapText="1"/>
      <protection/>
    </xf>
    <xf numFmtId="0" fontId="10" fillId="35" borderId="13" xfId="83" applyFont="1" applyFill="1" applyBorder="1" applyAlignment="1" applyProtection="1">
      <alignment horizontal="center" vertical="center" wrapText="1"/>
      <protection/>
    </xf>
    <xf numFmtId="0" fontId="11" fillId="35" borderId="13" xfId="83" applyFont="1" applyFill="1" applyBorder="1" applyAlignment="1" applyProtection="1">
      <alignment horizontal="center" vertical="center" wrapText="1"/>
      <protection/>
    </xf>
    <xf numFmtId="0" fontId="11" fillId="35" borderId="14" xfId="83" applyFont="1" applyFill="1" applyBorder="1" applyAlignment="1" applyProtection="1">
      <alignment horizontal="center" vertical="center" wrapText="1"/>
      <protection/>
    </xf>
    <xf numFmtId="0" fontId="10" fillId="35" borderId="18" xfId="83" applyFont="1" applyFill="1" applyBorder="1" applyAlignment="1" applyProtection="1">
      <alignment horizontal="center" vertical="center" wrapText="1"/>
      <protection/>
    </xf>
    <xf numFmtId="0" fontId="11" fillId="35" borderId="18" xfId="83" applyFont="1" applyFill="1" applyBorder="1" applyAlignment="1" applyProtection="1">
      <alignment horizontal="center" vertical="center" wrapText="1"/>
      <protection/>
    </xf>
    <xf numFmtId="0" fontId="11" fillId="35" borderId="19" xfId="83" applyFont="1" applyFill="1" applyBorder="1" applyAlignment="1" applyProtection="1">
      <alignment horizontal="center" vertical="center" wrapText="1"/>
      <protection/>
    </xf>
    <xf numFmtId="0" fontId="11" fillId="35" borderId="11" xfId="83" applyNumberFormat="1" applyFont="1" applyFill="1" applyBorder="1" applyAlignment="1" applyProtection="1">
      <alignment horizontal="center" vertical="center" wrapText="1"/>
      <protection/>
    </xf>
    <xf numFmtId="9" fontId="11" fillId="35" borderId="11" xfId="83" applyNumberFormat="1" applyFont="1" applyFill="1" applyBorder="1" applyAlignment="1" applyProtection="1">
      <alignment horizontal="center" vertical="center" wrapText="1"/>
      <protection/>
    </xf>
    <xf numFmtId="0" fontId="11" fillId="35" borderId="13" xfId="83" applyNumberFormat="1" applyFont="1" applyFill="1" applyBorder="1" applyAlignment="1" applyProtection="1">
      <alignment horizontal="center" vertical="center" wrapText="1"/>
      <protection/>
    </xf>
    <xf numFmtId="9" fontId="11" fillId="35" borderId="13" xfId="83" applyNumberFormat="1" applyFont="1" applyFill="1" applyBorder="1" applyAlignment="1" applyProtection="1">
      <alignment horizontal="center" vertical="center" wrapText="1"/>
      <protection/>
    </xf>
    <xf numFmtId="0" fontId="11" fillId="0" borderId="13" xfId="83" applyFont="1" applyFill="1" applyBorder="1" applyAlignment="1" applyProtection="1">
      <alignment horizontal="center" vertical="center" wrapText="1"/>
      <protection/>
    </xf>
    <xf numFmtId="1" fontId="11" fillId="35" borderId="13" xfId="83" applyNumberFormat="1" applyFont="1" applyFill="1" applyBorder="1" applyAlignment="1" applyProtection="1">
      <alignment horizontal="center" vertical="center" wrapText="1"/>
      <protection/>
    </xf>
    <xf numFmtId="0" fontId="61" fillId="35" borderId="13" xfId="81" applyFont="1" applyFill="1" applyBorder="1" applyAlignment="1" applyProtection="1">
      <alignment horizontal="center" vertical="center" wrapText="1"/>
      <protection/>
    </xf>
    <xf numFmtId="9" fontId="61" fillId="35" borderId="13" xfId="81" applyNumberFormat="1" applyFont="1" applyFill="1" applyBorder="1" applyAlignment="1" applyProtection="1">
      <alignment horizontal="center" vertical="center" wrapText="1"/>
      <protection/>
    </xf>
    <xf numFmtId="0" fontId="0" fillId="35" borderId="13" xfId="81" applyFill="1" applyBorder="1" applyAlignment="1" applyProtection="1">
      <alignment horizontal="center" vertical="center" wrapText="1"/>
      <protection/>
    </xf>
    <xf numFmtId="9" fontId="0" fillId="35" borderId="13" xfId="81" applyNumberFormat="1" applyFill="1" applyBorder="1" applyAlignment="1" applyProtection="1">
      <alignment horizontal="center" vertical="center" wrapText="1"/>
      <protection/>
    </xf>
    <xf numFmtId="2" fontId="12" fillId="35" borderId="11" xfId="59" applyNumberFormat="1" applyFont="1" applyFill="1" applyBorder="1" applyAlignment="1" applyProtection="1">
      <alignment horizontal="justify" vertical="center" wrapText="1"/>
      <protection locked="0"/>
    </xf>
    <xf numFmtId="2" fontId="12" fillId="35" borderId="11" xfId="59" applyNumberFormat="1" applyFont="1" applyFill="1" applyBorder="1" applyAlignment="1" applyProtection="1">
      <alignment horizontal="center" vertical="center" wrapText="1"/>
      <protection locked="0"/>
    </xf>
    <xf numFmtId="14" fontId="12" fillId="35" borderId="11" xfId="59" applyNumberFormat="1" applyFont="1" applyFill="1" applyBorder="1" applyAlignment="1" applyProtection="1">
      <alignment horizontal="center" vertical="center" wrapText="1"/>
      <protection locked="0"/>
    </xf>
    <xf numFmtId="0" fontId="12" fillId="35" borderId="11" xfId="83" applyFont="1" applyFill="1" applyBorder="1" applyAlignment="1" applyProtection="1">
      <alignment horizontal="center" vertical="center"/>
      <protection locked="0"/>
    </xf>
    <xf numFmtId="2" fontId="12" fillId="35" borderId="13" xfId="59" applyNumberFormat="1" applyFont="1" applyFill="1" applyBorder="1" applyAlignment="1" applyProtection="1">
      <alignment horizontal="justify" vertical="center" wrapText="1"/>
      <protection locked="0"/>
    </xf>
    <xf numFmtId="2" fontId="12" fillId="35" borderId="13" xfId="59" applyNumberFormat="1" applyFont="1" applyFill="1" applyBorder="1" applyAlignment="1" applyProtection="1">
      <alignment horizontal="center" vertical="center" wrapText="1"/>
      <protection locked="0"/>
    </xf>
    <xf numFmtId="14" fontId="12" fillId="35" borderId="13" xfId="59" applyNumberFormat="1" applyFont="1" applyFill="1" applyBorder="1" applyAlignment="1" applyProtection="1">
      <alignment horizontal="center" vertical="center" wrapText="1"/>
      <protection locked="0"/>
    </xf>
    <xf numFmtId="0" fontId="12" fillId="35" borderId="13" xfId="83" applyFont="1" applyFill="1" applyBorder="1" applyAlignment="1" applyProtection="1">
      <alignment horizontal="center" vertical="center"/>
      <protection locked="0"/>
    </xf>
    <xf numFmtId="0" fontId="12" fillId="35" borderId="13" xfId="53" applyFont="1" applyFill="1" applyBorder="1" applyAlignment="1" applyProtection="1">
      <alignment horizontal="justify" vertical="center" wrapText="1"/>
      <protection locked="0"/>
    </xf>
    <xf numFmtId="0" fontId="12" fillId="35" borderId="13" xfId="61" applyFont="1" applyFill="1" applyBorder="1" applyAlignment="1" applyProtection="1">
      <alignment horizontal="center" vertical="center" wrapText="1"/>
      <protection locked="0"/>
    </xf>
    <xf numFmtId="2" fontId="12" fillId="35" borderId="13" xfId="53" applyNumberFormat="1" applyFont="1" applyFill="1" applyBorder="1" applyAlignment="1" applyProtection="1">
      <alignment horizontal="justify" vertical="center" wrapText="1"/>
      <protection locked="0"/>
    </xf>
    <xf numFmtId="0" fontId="13" fillId="35" borderId="13" xfId="74" applyFont="1" applyFill="1" applyBorder="1" applyAlignment="1" applyProtection="1">
      <alignment horizontal="justify" vertical="center" wrapText="1"/>
      <protection locked="0"/>
    </xf>
    <xf numFmtId="0" fontId="13" fillId="35" borderId="13" xfId="83" applyFont="1" applyFill="1" applyBorder="1" applyAlignment="1" applyProtection="1">
      <alignment horizontal="center" vertical="center"/>
      <protection locked="0"/>
    </xf>
    <xf numFmtId="0" fontId="13" fillId="35" borderId="13" xfId="74" applyFont="1" applyFill="1" applyBorder="1" applyAlignment="1" applyProtection="1">
      <alignment horizontal="center" vertical="center" wrapText="1"/>
      <protection locked="0"/>
    </xf>
    <xf numFmtId="14" fontId="13" fillId="35" borderId="13" xfId="83" applyNumberFormat="1" applyFont="1" applyFill="1" applyBorder="1" applyAlignment="1" applyProtection="1">
      <alignment horizontal="justify" vertical="center" wrapText="1"/>
      <protection locked="0"/>
    </xf>
    <xf numFmtId="14" fontId="13" fillId="35" borderId="13" xfId="70" applyNumberFormat="1" applyFont="1" applyFill="1" applyBorder="1" applyAlignment="1" applyProtection="1">
      <alignment horizontal="center" vertical="center" wrapText="1"/>
      <protection locked="0"/>
    </xf>
    <xf numFmtId="0" fontId="0" fillId="35" borderId="13" xfId="81" applyFill="1" applyBorder="1" applyProtection="1">
      <alignment/>
      <protection locked="0"/>
    </xf>
    <xf numFmtId="0" fontId="11" fillId="35" borderId="13" xfId="83" applyNumberFormat="1" applyFont="1" applyFill="1" applyBorder="1" applyAlignment="1" applyProtection="1">
      <alignment horizontal="justify" vertical="center" wrapText="1"/>
      <protection/>
    </xf>
    <xf numFmtId="14" fontId="11" fillId="35" borderId="13" xfId="83" applyNumberFormat="1" applyFont="1" applyFill="1" applyBorder="1" applyAlignment="1" applyProtection="1">
      <alignment horizontal="justify" vertical="center" wrapText="1"/>
      <protection/>
    </xf>
    <xf numFmtId="1" fontId="11" fillId="35" borderId="13" xfId="84" applyNumberFormat="1" applyFont="1" applyFill="1" applyBorder="1" applyAlignment="1" applyProtection="1">
      <alignment horizontal="justify" vertical="center" wrapText="1"/>
      <protection/>
    </xf>
    <xf numFmtId="0" fontId="61" fillId="35" borderId="13" xfId="81" applyFont="1" applyFill="1" applyBorder="1" applyAlignment="1" applyProtection="1">
      <alignment horizontal="justify" vertical="center" wrapText="1"/>
      <protection/>
    </xf>
    <xf numFmtId="0" fontId="11" fillId="35" borderId="13" xfId="0" applyNumberFormat="1" applyFont="1" applyFill="1" applyBorder="1" applyAlignment="1" applyProtection="1">
      <alignment horizontal="justify" vertical="center" wrapText="1"/>
      <protection/>
    </xf>
    <xf numFmtId="0" fontId="62" fillId="35" borderId="13" xfId="81" applyFont="1" applyFill="1" applyBorder="1" applyAlignment="1" applyProtection="1">
      <alignment horizontal="justify" vertical="center" wrapText="1"/>
      <protection/>
    </xf>
    <xf numFmtId="0" fontId="10" fillId="35" borderId="13" xfId="82" applyFont="1" applyFill="1" applyBorder="1" applyAlignment="1" applyProtection="1">
      <alignment horizontal="justify" vertical="center" wrapText="1"/>
      <protection/>
    </xf>
    <xf numFmtId="14" fontId="19" fillId="35" borderId="13" xfId="83" applyNumberFormat="1" applyFont="1" applyFill="1" applyBorder="1" applyAlignment="1" applyProtection="1">
      <alignment horizontal="justify" vertical="center" wrapText="1"/>
      <protection locked="0"/>
    </xf>
    <xf numFmtId="0" fontId="0" fillId="0" borderId="0" xfId="81" applyFont="1" applyBorder="1" applyAlignment="1" applyProtection="1">
      <alignment horizontal="center" vertical="center"/>
      <protection/>
    </xf>
    <xf numFmtId="0" fontId="10" fillId="35" borderId="0" xfId="83" applyFont="1" applyFill="1" applyBorder="1" applyAlignment="1" applyProtection="1">
      <alignment horizontal="center" vertical="center" wrapText="1"/>
      <protection/>
    </xf>
    <xf numFmtId="0" fontId="11" fillId="35" borderId="0" xfId="83" applyFont="1" applyFill="1" applyBorder="1" applyAlignment="1" applyProtection="1">
      <alignment horizontal="center" vertical="center" wrapText="1"/>
      <protection/>
    </xf>
    <xf numFmtId="14" fontId="11" fillId="35" borderId="0" xfId="83" applyNumberFormat="1" applyFont="1" applyFill="1" applyBorder="1" applyAlignment="1" applyProtection="1">
      <alignment horizontal="center" vertical="center" wrapText="1"/>
      <protection/>
    </xf>
    <xf numFmtId="9" fontId="11" fillId="35" borderId="0" xfId="82" applyNumberFormat="1" applyFont="1" applyFill="1" applyBorder="1" applyAlignment="1" applyProtection="1">
      <alignment horizontal="center" vertical="center" wrapText="1"/>
      <protection/>
    </xf>
    <xf numFmtId="164" fontId="11" fillId="35" borderId="0" xfId="82" applyNumberFormat="1" applyFont="1" applyFill="1" applyBorder="1" applyAlignment="1" applyProtection="1">
      <alignment horizontal="left" vertical="center" wrapText="1"/>
      <protection/>
    </xf>
    <xf numFmtId="0" fontId="11" fillId="35" borderId="0" xfId="83" applyFont="1" applyFill="1" applyBorder="1" applyAlignment="1" applyProtection="1">
      <alignment horizontal="left" vertical="center" wrapText="1"/>
      <protection/>
    </xf>
    <xf numFmtId="0" fontId="61" fillId="35" borderId="0" xfId="81" applyFont="1" applyFill="1" applyBorder="1" applyAlignment="1" applyProtection="1">
      <alignment horizontal="center" vertical="center" wrapText="1"/>
      <protection/>
    </xf>
    <xf numFmtId="9" fontId="61" fillId="35" borderId="0" xfId="81" applyNumberFormat="1" applyFont="1" applyFill="1" applyBorder="1" applyAlignment="1" applyProtection="1">
      <alignment horizontal="center" vertical="center" wrapText="1"/>
      <protection/>
    </xf>
    <xf numFmtId="0" fontId="61" fillId="35" borderId="0" xfId="81" applyFont="1" applyFill="1" applyBorder="1" applyAlignment="1" applyProtection="1">
      <alignment horizontal="justify" vertical="center" wrapText="1"/>
      <protection/>
    </xf>
    <xf numFmtId="0" fontId="0" fillId="35" borderId="0" xfId="81" applyFill="1" applyBorder="1" applyProtection="1">
      <alignment/>
      <protection locked="0"/>
    </xf>
    <xf numFmtId="0" fontId="12" fillId="35" borderId="0" xfId="83" applyFont="1" applyFill="1" applyBorder="1" applyAlignment="1" applyProtection="1">
      <alignment horizontal="center" vertical="center"/>
      <protection/>
    </xf>
    <xf numFmtId="0" fontId="61" fillId="0" borderId="13" xfId="81" applyFont="1" applyBorder="1" applyAlignment="1" applyProtection="1">
      <alignment horizontal="center" vertical="center" wrapText="1"/>
      <protection/>
    </xf>
    <xf numFmtId="164" fontId="61" fillId="0" borderId="13" xfId="81" applyNumberFormat="1" applyFont="1" applyBorder="1" applyAlignment="1" applyProtection="1">
      <alignment horizontal="center" vertical="center" wrapText="1"/>
      <protection/>
    </xf>
    <xf numFmtId="0" fontId="2" fillId="36" borderId="20" xfId="82" applyFont="1" applyFill="1" applyBorder="1" applyAlignment="1" applyProtection="1">
      <alignment horizontal="center" vertical="center" wrapText="1"/>
      <protection/>
    </xf>
    <xf numFmtId="0" fontId="11" fillId="36" borderId="20" xfId="0" applyFont="1" applyFill="1" applyBorder="1" applyAlignment="1" applyProtection="1">
      <alignment horizontal="center" vertical="center" wrapText="1"/>
      <protection/>
    </xf>
    <xf numFmtId="0" fontId="11" fillId="36" borderId="20" xfId="0" applyFont="1" applyFill="1" applyBorder="1" applyAlignment="1" applyProtection="1">
      <alignment horizontal="justify" vertical="center" wrapText="1"/>
      <protection locked="0"/>
    </xf>
    <xf numFmtId="164" fontId="11" fillId="36" borderId="20" xfId="0" applyNumberFormat="1" applyFont="1" applyFill="1" applyBorder="1" applyAlignment="1" applyProtection="1">
      <alignment horizontal="center" vertical="center" wrapText="1"/>
      <protection locked="0"/>
    </xf>
    <xf numFmtId="0" fontId="0" fillId="36" borderId="20" xfId="81" applyFont="1" applyFill="1" applyBorder="1" applyAlignment="1">
      <alignment horizontal="center" vertical="center"/>
      <protection/>
    </xf>
    <xf numFmtId="0" fontId="11" fillId="36" borderId="20" xfId="0" applyFont="1" applyFill="1" applyBorder="1" applyAlignment="1" applyProtection="1">
      <alignment horizontal="center" vertical="center" wrapText="1"/>
      <protection locked="0"/>
    </xf>
    <xf numFmtId="0" fontId="2" fillId="36" borderId="20" xfId="83" applyNumberFormat="1" applyFont="1" applyFill="1" applyBorder="1" applyAlignment="1" applyProtection="1">
      <alignment horizontal="center" vertical="center" wrapText="1"/>
      <protection locked="0"/>
    </xf>
    <xf numFmtId="9" fontId="20" fillId="36" borderId="20" xfId="83" applyNumberFormat="1" applyFont="1" applyFill="1" applyBorder="1" applyAlignment="1" applyProtection="1">
      <alignment horizontal="center" vertical="center" wrapText="1"/>
      <protection locked="0"/>
    </xf>
    <xf numFmtId="0" fontId="11" fillId="36" borderId="20" xfId="0" applyFont="1" applyFill="1" applyBorder="1" applyAlignment="1">
      <alignment horizontal="center" vertical="center" wrapText="1"/>
    </xf>
    <xf numFmtId="0" fontId="2" fillId="36" borderId="20" xfId="0" applyFont="1" applyFill="1" applyBorder="1" applyAlignment="1">
      <alignment horizontal="center" vertical="center" wrapText="1"/>
    </xf>
    <xf numFmtId="0" fontId="0" fillId="36" borderId="20" xfId="81" applyFont="1" applyFill="1" applyBorder="1" applyAlignment="1">
      <alignment horizontal="center" vertical="center"/>
      <protection/>
    </xf>
    <xf numFmtId="0" fontId="0" fillId="0" borderId="0" xfId="81" applyFont="1">
      <alignment/>
      <protection/>
    </xf>
    <xf numFmtId="0" fontId="63" fillId="0" borderId="0" xfId="81" applyFont="1">
      <alignment/>
      <protection/>
    </xf>
    <xf numFmtId="0" fontId="64" fillId="35" borderId="13" xfId="81" applyFont="1" applyFill="1" applyBorder="1" applyAlignment="1" applyProtection="1">
      <alignment horizontal="center" vertical="center"/>
      <protection/>
    </xf>
    <xf numFmtId="0" fontId="0" fillId="0" borderId="13" xfId="81" applyFont="1" applyBorder="1" applyAlignment="1" applyProtection="1">
      <alignment horizontal="center" vertical="center"/>
      <protection/>
    </xf>
    <xf numFmtId="164" fontId="65" fillId="35" borderId="13" xfId="82" applyNumberFormat="1" applyFont="1" applyFill="1" applyBorder="1" applyAlignment="1" applyProtection="1">
      <alignment horizontal="center" vertical="center" wrapText="1"/>
      <protection/>
    </xf>
    <xf numFmtId="0" fontId="0" fillId="0" borderId="11" xfId="81" applyBorder="1" applyAlignment="1" applyProtection="1">
      <alignment horizontal="center" vertical="center"/>
      <protection/>
    </xf>
    <xf numFmtId="0" fontId="10" fillId="35" borderId="19" xfId="83" applyFont="1" applyFill="1" applyBorder="1" applyAlignment="1" applyProtection="1">
      <alignment horizontal="center" vertical="center" wrapText="1"/>
      <protection/>
    </xf>
    <xf numFmtId="0" fontId="0" fillId="0" borderId="13" xfId="81" applyBorder="1" applyAlignment="1" applyProtection="1">
      <alignment horizontal="center" vertical="center"/>
      <protection/>
    </xf>
    <xf numFmtId="0" fontId="11" fillId="35" borderId="13" xfId="83" applyFont="1" applyFill="1" applyBorder="1" applyAlignment="1" applyProtection="1">
      <alignment horizontal="center" vertical="center" wrapText="1"/>
      <protection/>
    </xf>
    <xf numFmtId="0" fontId="64" fillId="0" borderId="13" xfId="81" applyFont="1" applyBorder="1" applyAlignment="1" applyProtection="1">
      <alignment horizontal="center" vertical="center"/>
      <protection/>
    </xf>
    <xf numFmtId="0" fontId="10" fillId="36" borderId="21" xfId="83" applyFont="1" applyFill="1" applyBorder="1" applyAlignment="1" applyProtection="1">
      <alignment horizontal="center" vertical="center" wrapText="1"/>
      <protection/>
    </xf>
    <xf numFmtId="0" fontId="66" fillId="0" borderId="22" xfId="0" applyFont="1" applyBorder="1" applyAlignment="1">
      <alignment horizontal="center" vertical="center" wrapText="1"/>
    </xf>
    <xf numFmtId="0" fontId="64" fillId="0" borderId="0" xfId="81" applyFont="1" applyAlignment="1" applyProtection="1">
      <alignment horizontal="center" vertical="center" wrapText="1"/>
      <protection/>
    </xf>
    <xf numFmtId="0" fontId="66" fillId="0" borderId="22" xfId="0" applyFont="1" applyBorder="1" applyAlignment="1">
      <alignment horizontal="center" vertical="center"/>
    </xf>
    <xf numFmtId="0" fontId="66" fillId="35" borderId="22" xfId="0" applyFont="1" applyFill="1" applyBorder="1" applyAlignment="1">
      <alignment horizontal="center" vertical="center" wrapText="1"/>
    </xf>
    <xf numFmtId="0" fontId="0" fillId="35" borderId="11" xfId="81" applyFont="1" applyFill="1" applyBorder="1" applyAlignment="1" applyProtection="1">
      <alignment horizontal="center" vertical="center"/>
      <protection/>
    </xf>
    <xf numFmtId="0" fontId="67" fillId="0" borderId="20" xfId="0" applyFont="1" applyBorder="1" applyAlignment="1">
      <alignment horizontal="center"/>
    </xf>
    <xf numFmtId="0" fontId="54" fillId="0" borderId="20" xfId="0" applyFont="1" applyBorder="1" applyAlignment="1">
      <alignment/>
    </xf>
    <xf numFmtId="0" fontId="67" fillId="0" borderId="22" xfId="0" applyFont="1" applyBorder="1" applyAlignment="1">
      <alignment/>
    </xf>
    <xf numFmtId="0" fontId="67" fillId="0" borderId="23" xfId="0" applyFont="1" applyBorder="1" applyAlignment="1">
      <alignment horizontal="center"/>
    </xf>
    <xf numFmtId="0" fontId="54" fillId="0" borderId="22" xfId="0" applyFont="1" applyBorder="1" applyAlignment="1">
      <alignment/>
    </xf>
    <xf numFmtId="0" fontId="54" fillId="0" borderId="23" xfId="0" applyFont="1" applyBorder="1" applyAlignment="1">
      <alignment/>
    </xf>
    <xf numFmtId="0" fontId="54" fillId="0" borderId="23" xfId="0" applyFont="1" applyBorder="1" applyAlignment="1">
      <alignment/>
    </xf>
    <xf numFmtId="0" fontId="54" fillId="0" borderId="24" xfId="0" applyFont="1" applyBorder="1" applyAlignment="1">
      <alignment/>
    </xf>
    <xf numFmtId="0" fontId="54" fillId="0" borderId="25" xfId="0" applyFont="1" applyBorder="1" applyAlignment="1">
      <alignment/>
    </xf>
    <xf numFmtId="0" fontId="26" fillId="0" borderId="13" xfId="81" applyFont="1" applyBorder="1" applyAlignment="1" applyProtection="1">
      <alignment horizontal="center" vertical="center" wrapText="1"/>
      <protection/>
    </xf>
    <xf numFmtId="2" fontId="27" fillId="35" borderId="11" xfId="59" applyNumberFormat="1" applyFont="1" applyFill="1" applyBorder="1" applyAlignment="1" applyProtection="1">
      <alignment horizontal="justify" vertical="center" wrapText="1"/>
      <protection locked="0"/>
    </xf>
    <xf numFmtId="2" fontId="27" fillId="35" borderId="11" xfId="59" applyNumberFormat="1" applyFont="1" applyFill="1" applyBorder="1" applyAlignment="1" applyProtection="1">
      <alignment horizontal="center" vertical="center" wrapText="1"/>
      <protection locked="0"/>
    </xf>
    <xf numFmtId="14" fontId="27" fillId="35" borderId="11" xfId="59" applyNumberFormat="1" applyFont="1" applyFill="1" applyBorder="1" applyAlignment="1" applyProtection="1">
      <alignment horizontal="center" vertical="center" wrapText="1"/>
      <protection locked="0"/>
    </xf>
    <xf numFmtId="0" fontId="27" fillId="35" borderId="11" xfId="83" applyFont="1" applyFill="1" applyBorder="1" applyAlignment="1" applyProtection="1">
      <alignment horizontal="center" vertical="center"/>
      <protection locked="0"/>
    </xf>
    <xf numFmtId="0" fontId="27" fillId="35" borderId="11" xfId="83" applyFont="1" applyFill="1" applyBorder="1" applyAlignment="1" applyProtection="1">
      <alignment horizontal="center" vertical="center"/>
      <protection/>
    </xf>
    <xf numFmtId="2" fontId="27" fillId="35" borderId="13" xfId="59" applyNumberFormat="1" applyFont="1" applyFill="1" applyBorder="1" applyAlignment="1" applyProtection="1">
      <alignment horizontal="justify" vertical="center" wrapText="1"/>
      <protection locked="0"/>
    </xf>
    <xf numFmtId="2" fontId="27" fillId="35" borderId="13" xfId="59" applyNumberFormat="1" applyFont="1" applyFill="1" applyBorder="1" applyAlignment="1" applyProtection="1">
      <alignment horizontal="center" vertical="center" wrapText="1"/>
      <protection locked="0"/>
    </xf>
    <xf numFmtId="0" fontId="27" fillId="35" borderId="13" xfId="83" applyFont="1" applyFill="1" applyBorder="1" applyAlignment="1" applyProtection="1">
      <alignment horizontal="center" vertical="center"/>
      <protection locked="0"/>
    </xf>
    <xf numFmtId="14" fontId="27" fillId="35" borderId="13" xfId="59" applyNumberFormat="1" applyFont="1" applyFill="1" applyBorder="1" applyAlignment="1" applyProtection="1">
      <alignment horizontal="center" vertical="center" wrapText="1"/>
      <protection locked="0"/>
    </xf>
    <xf numFmtId="0" fontId="27" fillId="35" borderId="13" xfId="82" applyFont="1" applyFill="1" applyBorder="1" applyAlignment="1" applyProtection="1">
      <alignment horizontal="justify" vertical="center" wrapText="1"/>
      <protection locked="0"/>
    </xf>
    <xf numFmtId="0" fontId="27" fillId="35" borderId="13" xfId="53" applyFont="1" applyFill="1" applyBorder="1" applyAlignment="1" applyProtection="1">
      <alignment horizontal="justify" vertical="center" wrapText="1"/>
      <protection locked="0"/>
    </xf>
    <xf numFmtId="2" fontId="27" fillId="35" borderId="13" xfId="53" applyNumberFormat="1" applyFont="1" applyFill="1" applyBorder="1" applyAlignment="1" applyProtection="1">
      <alignment horizontal="justify" vertical="center" wrapText="1"/>
      <protection locked="0"/>
    </xf>
    <xf numFmtId="0" fontId="27" fillId="35" borderId="13" xfId="61" applyFont="1" applyFill="1" applyBorder="1" applyAlignment="1" applyProtection="1">
      <alignment horizontal="center" vertical="center" wrapText="1"/>
      <protection locked="0"/>
    </xf>
    <xf numFmtId="0" fontId="27" fillId="35" borderId="13" xfId="74" applyFont="1" applyFill="1" applyBorder="1" applyAlignment="1" applyProtection="1">
      <alignment horizontal="justify" vertical="center" wrapText="1"/>
      <protection locked="0"/>
    </xf>
    <xf numFmtId="0" fontId="27" fillId="35" borderId="13" xfId="74" applyFont="1" applyFill="1" applyBorder="1" applyAlignment="1" applyProtection="1">
      <alignment horizontal="center" vertical="center" wrapText="1"/>
      <protection locked="0"/>
    </xf>
    <xf numFmtId="14" fontId="27" fillId="35" borderId="13" xfId="83" applyNumberFormat="1" applyFont="1" applyFill="1" applyBorder="1" applyAlignment="1" applyProtection="1">
      <alignment horizontal="justify" vertical="center" wrapText="1"/>
      <protection locked="0"/>
    </xf>
    <xf numFmtId="14" fontId="27" fillId="35" borderId="13" xfId="70" applyNumberFormat="1" applyFont="1" applyFill="1" applyBorder="1" applyAlignment="1" applyProtection="1">
      <alignment horizontal="center" vertical="center" wrapText="1"/>
      <protection locked="0"/>
    </xf>
    <xf numFmtId="14" fontId="28" fillId="35" borderId="13" xfId="83" applyNumberFormat="1" applyFont="1" applyFill="1" applyBorder="1" applyAlignment="1" applyProtection="1">
      <alignment horizontal="justify" vertical="center" wrapText="1"/>
      <protection locked="0"/>
    </xf>
    <xf numFmtId="2" fontId="28" fillId="35" borderId="13" xfId="59" applyNumberFormat="1" applyFont="1" applyFill="1" applyBorder="1" applyAlignment="1" applyProtection="1">
      <alignment horizontal="center" vertical="center" wrapText="1"/>
      <protection locked="0"/>
    </xf>
    <xf numFmtId="14" fontId="28" fillId="35" borderId="11" xfId="59" applyNumberFormat="1" applyFont="1" applyFill="1" applyBorder="1" applyAlignment="1" applyProtection="1">
      <alignment horizontal="center" vertical="center" wrapText="1"/>
      <protection locked="0"/>
    </xf>
    <xf numFmtId="2" fontId="28" fillId="35" borderId="11" xfId="59" applyNumberFormat="1" applyFont="1" applyFill="1" applyBorder="1" applyAlignment="1" applyProtection="1">
      <alignment horizontal="center" vertical="center" wrapText="1"/>
      <protection locked="0"/>
    </xf>
    <xf numFmtId="0" fontId="28" fillId="35" borderId="13" xfId="83" applyFont="1" applyFill="1" applyBorder="1" applyAlignment="1" applyProtection="1">
      <alignment horizontal="center" vertical="center"/>
      <protection locked="0"/>
    </xf>
    <xf numFmtId="0" fontId="28" fillId="35" borderId="11" xfId="83" applyFont="1" applyFill="1" applyBorder="1" applyAlignment="1" applyProtection="1">
      <alignment horizontal="center" vertical="center"/>
      <protection/>
    </xf>
    <xf numFmtId="14" fontId="28" fillId="35" borderId="13" xfId="59" applyNumberFormat="1" applyFont="1" applyFill="1" applyBorder="1" applyAlignment="1" applyProtection="1">
      <alignment horizontal="center" vertical="center" wrapText="1"/>
      <protection locked="0"/>
    </xf>
    <xf numFmtId="0" fontId="28" fillId="35" borderId="13" xfId="74" applyFont="1" applyFill="1" applyBorder="1" applyAlignment="1" applyProtection="1">
      <alignment horizontal="center" vertical="center" wrapText="1"/>
      <protection locked="0"/>
    </xf>
    <xf numFmtId="14" fontId="28" fillId="35" borderId="13" xfId="70" applyNumberFormat="1" applyFont="1" applyFill="1" applyBorder="1" applyAlignment="1" applyProtection="1">
      <alignment horizontal="center" vertical="center" wrapText="1"/>
      <protection locked="0"/>
    </xf>
    <xf numFmtId="0" fontId="68" fillId="5" borderId="26" xfId="81" applyFont="1" applyFill="1" applyBorder="1" applyAlignment="1">
      <alignment horizontal="center" vertical="center"/>
      <protection/>
    </xf>
    <xf numFmtId="0" fontId="68" fillId="5" borderId="27" xfId="81" applyFont="1" applyFill="1" applyBorder="1" applyAlignment="1">
      <alignment horizontal="center" vertical="center"/>
      <protection/>
    </xf>
    <xf numFmtId="0" fontId="68" fillId="5" borderId="28" xfId="81" applyFont="1" applyFill="1" applyBorder="1" applyAlignment="1">
      <alignment horizontal="center" vertical="center"/>
      <protection/>
    </xf>
    <xf numFmtId="0" fontId="68" fillId="5" borderId="29" xfId="81" applyFont="1" applyFill="1" applyBorder="1" applyAlignment="1">
      <alignment horizontal="center" vertical="center"/>
      <protection/>
    </xf>
    <xf numFmtId="0" fontId="68" fillId="5" borderId="30" xfId="81" applyFont="1" applyFill="1" applyBorder="1" applyAlignment="1">
      <alignment horizontal="center" vertical="center"/>
      <protection/>
    </xf>
    <xf numFmtId="0" fontId="68" fillId="5" borderId="31" xfId="81" applyFont="1" applyFill="1" applyBorder="1" applyAlignment="1">
      <alignment horizontal="center" vertical="center"/>
      <protection/>
    </xf>
    <xf numFmtId="0" fontId="0" fillId="0" borderId="16" xfId="81" applyBorder="1" applyAlignment="1" applyProtection="1">
      <alignment horizontal="center" vertical="center"/>
      <protection/>
    </xf>
    <xf numFmtId="0" fontId="0" fillId="0" borderId="11" xfId="81" applyBorder="1" applyAlignment="1" applyProtection="1">
      <alignment horizontal="center" vertical="center"/>
      <protection/>
    </xf>
    <xf numFmtId="0" fontId="10" fillId="35" borderId="18" xfId="83" applyFont="1" applyFill="1" applyBorder="1" applyAlignment="1" applyProtection="1">
      <alignment horizontal="center" vertical="center" wrapText="1"/>
      <protection/>
    </xf>
    <xf numFmtId="0" fontId="10" fillId="35" borderId="19" xfId="83" applyFont="1" applyFill="1" applyBorder="1" applyAlignment="1" applyProtection="1">
      <alignment horizontal="center" vertical="center" wrapText="1"/>
      <protection/>
    </xf>
    <xf numFmtId="0" fontId="11" fillId="35" borderId="18" xfId="83" applyFont="1" applyFill="1" applyBorder="1" applyAlignment="1" applyProtection="1">
      <alignment horizontal="center" vertical="center" wrapText="1"/>
      <protection/>
    </xf>
    <xf numFmtId="0" fontId="11" fillId="35" borderId="19" xfId="83" applyFont="1" applyFill="1" applyBorder="1" applyAlignment="1" applyProtection="1">
      <alignment horizontal="center" vertical="center" wrapText="1"/>
      <protection/>
    </xf>
    <xf numFmtId="0" fontId="11" fillId="17" borderId="16" xfId="82" applyFont="1" applyFill="1" applyBorder="1" applyAlignment="1" applyProtection="1">
      <alignment horizontal="center" vertical="center" wrapText="1"/>
      <protection/>
    </xf>
    <xf numFmtId="0" fontId="11" fillId="17" borderId="11" xfId="82" applyFont="1" applyFill="1" applyBorder="1" applyAlignment="1" applyProtection="1">
      <alignment horizontal="center" vertical="center" wrapText="1"/>
      <protection/>
    </xf>
    <xf numFmtId="0" fontId="0" fillId="0" borderId="32" xfId="81" applyBorder="1" applyAlignment="1" applyProtection="1">
      <alignment horizontal="center" vertical="center"/>
      <protection/>
    </xf>
    <xf numFmtId="0" fontId="10" fillId="35" borderId="33" xfId="83" applyFont="1" applyFill="1" applyBorder="1" applyAlignment="1" applyProtection="1">
      <alignment horizontal="center" vertical="center" wrapText="1"/>
      <protection/>
    </xf>
    <xf numFmtId="0" fontId="11" fillId="35" borderId="15" xfId="83" applyFont="1" applyFill="1" applyBorder="1" applyAlignment="1" applyProtection="1">
      <alignment horizontal="center" vertical="center" wrapText="1"/>
      <protection/>
    </xf>
    <xf numFmtId="0" fontId="11" fillId="35" borderId="14" xfId="83" applyFont="1" applyFill="1" applyBorder="1" applyAlignment="1" applyProtection="1">
      <alignment horizontal="center" vertical="center" wrapText="1"/>
      <protection/>
    </xf>
    <xf numFmtId="0" fontId="11" fillId="35" borderId="34" xfId="83" applyFont="1" applyFill="1" applyBorder="1" applyAlignment="1" applyProtection="1">
      <alignment horizontal="center" vertical="center" wrapText="1"/>
      <protection/>
    </xf>
    <xf numFmtId="0" fontId="11" fillId="17" borderId="32" xfId="82" applyFont="1" applyFill="1" applyBorder="1" applyAlignment="1" applyProtection="1">
      <alignment horizontal="center" vertical="center" wrapText="1"/>
      <protection/>
    </xf>
    <xf numFmtId="0" fontId="6" fillId="34" borderId="10" xfId="83" applyFont="1" applyFill="1" applyBorder="1" applyAlignment="1" applyProtection="1">
      <alignment horizontal="center" vertical="center" wrapText="1"/>
      <protection/>
    </xf>
    <xf numFmtId="0" fontId="0" fillId="0" borderId="13" xfId="81" applyBorder="1" applyAlignment="1" applyProtection="1">
      <alignment horizontal="center" vertical="center"/>
      <protection/>
    </xf>
    <xf numFmtId="0" fontId="10" fillId="35" borderId="13" xfId="83" applyFont="1" applyFill="1" applyBorder="1" applyAlignment="1" applyProtection="1">
      <alignment horizontal="center" vertical="center" wrapText="1"/>
      <protection/>
    </xf>
    <xf numFmtId="0" fontId="11" fillId="35" borderId="13" xfId="83" applyFont="1" applyFill="1" applyBorder="1" applyAlignment="1" applyProtection="1">
      <alignment horizontal="center" vertical="center" wrapText="1"/>
      <protection/>
    </xf>
    <xf numFmtId="0" fontId="6" fillId="33" borderId="10" xfId="83" applyFont="1" applyFill="1" applyBorder="1" applyAlignment="1" applyProtection="1">
      <alignment horizontal="center" vertical="center" wrapText="1"/>
      <protection/>
    </xf>
    <xf numFmtId="0" fontId="0" fillId="0" borderId="10" xfId="81" applyBorder="1" applyAlignment="1">
      <alignment horizontal="center"/>
      <protection/>
    </xf>
    <xf numFmtId="0" fontId="6" fillId="0" borderId="10" xfId="83" applyFont="1" applyBorder="1" applyAlignment="1" applyProtection="1">
      <alignment horizontal="center" vertical="center" wrapText="1"/>
      <protection/>
    </xf>
    <xf numFmtId="0" fontId="7" fillId="0" borderId="10" xfId="83" applyFont="1" applyBorder="1" applyAlignment="1" applyProtection="1">
      <alignment horizontal="center" vertical="center" wrapText="1"/>
      <protection/>
    </xf>
    <xf numFmtId="0" fontId="0" fillId="0" borderId="35" xfId="81" applyBorder="1" applyAlignment="1">
      <alignment horizontal="center"/>
      <protection/>
    </xf>
    <xf numFmtId="0" fontId="0" fillId="0" borderId="36" xfId="81" applyBorder="1" applyAlignment="1">
      <alignment horizontal="center"/>
      <protection/>
    </xf>
    <xf numFmtId="0" fontId="69" fillId="33" borderId="10" xfId="81" applyFont="1" applyFill="1" applyBorder="1" applyAlignment="1">
      <alignment horizontal="center" vertical="center" wrapText="1"/>
      <protection/>
    </xf>
    <xf numFmtId="0" fontId="3" fillId="0" borderId="10" xfId="83" applyFont="1" applyBorder="1" applyAlignment="1" applyProtection="1">
      <alignment horizontal="center" vertical="center" wrapText="1"/>
      <protection/>
    </xf>
    <xf numFmtId="0" fontId="4" fillId="0" borderId="10" xfId="83" applyFont="1" applyBorder="1" applyAlignment="1" applyProtection="1">
      <alignment horizontal="center" wrapText="1"/>
      <protection/>
    </xf>
    <xf numFmtId="0" fontId="5" fillId="0" borderId="10" xfId="83" applyFont="1" applyBorder="1" applyAlignment="1" applyProtection="1">
      <alignment horizontal="center" vertical="center" wrapText="1"/>
      <protection/>
    </xf>
    <xf numFmtId="0" fontId="64" fillId="0" borderId="13" xfId="81" applyFont="1" applyBorder="1" applyAlignment="1" applyProtection="1">
      <alignment horizontal="center" vertical="center"/>
      <protection/>
    </xf>
    <xf numFmtId="0" fontId="64" fillId="0" borderId="32" xfId="81" applyFont="1" applyBorder="1" applyAlignment="1" applyProtection="1">
      <alignment horizontal="center" vertical="center"/>
      <protection/>
    </xf>
    <xf numFmtId="0" fontId="66" fillId="0" borderId="16" xfId="81" applyFont="1" applyBorder="1" applyAlignment="1" applyProtection="1">
      <alignment horizontal="center" vertical="center" wrapText="1"/>
      <protection/>
    </xf>
    <xf numFmtId="0" fontId="59" fillId="0" borderId="32" xfId="81" applyFont="1" applyBorder="1" applyAlignment="1" applyProtection="1">
      <alignment horizontal="center" vertical="center" wrapText="1"/>
      <protection/>
    </xf>
    <xf numFmtId="0" fontId="59" fillId="0" borderId="11" xfId="81" applyFont="1" applyBorder="1" applyAlignment="1" applyProtection="1">
      <alignment horizontal="center" vertical="center" wrapText="1"/>
      <protection/>
    </xf>
    <xf numFmtId="14" fontId="27" fillId="35" borderId="16" xfId="83" applyNumberFormat="1" applyFont="1" applyFill="1" applyBorder="1" applyAlignment="1" applyProtection="1">
      <alignment horizontal="justify" vertical="center" wrapText="1"/>
      <protection locked="0"/>
    </xf>
    <xf numFmtId="14" fontId="27" fillId="35" borderId="32" xfId="83" applyNumberFormat="1" applyFont="1" applyFill="1" applyBorder="1" applyAlignment="1" applyProtection="1">
      <alignment horizontal="justify" vertical="center" wrapText="1"/>
      <protection locked="0"/>
    </xf>
    <xf numFmtId="14" fontId="27" fillId="35" borderId="11" xfId="83" applyNumberFormat="1" applyFont="1" applyFill="1" applyBorder="1" applyAlignment="1" applyProtection="1">
      <alignment horizontal="justify" vertical="center" wrapText="1"/>
      <protection locked="0"/>
    </xf>
  </cellXfs>
  <cellStyles count="9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Neutral" xfId="51"/>
    <cellStyle name="Normal 10" xfId="52"/>
    <cellStyle name="Normal 10 2" xfId="53"/>
    <cellStyle name="Normal 11" xfId="54"/>
    <cellStyle name="Normal 12" xfId="55"/>
    <cellStyle name="Normal 13" xfId="56"/>
    <cellStyle name="Normal 14" xfId="57"/>
    <cellStyle name="Normal 15" xfId="58"/>
    <cellStyle name="Normal 15 2" xfId="59"/>
    <cellStyle name="Normal 16" xfId="60"/>
    <cellStyle name="Normal 16 2" xfId="61"/>
    <cellStyle name="Normal 17" xfId="62"/>
    <cellStyle name="Normal 18" xfId="63"/>
    <cellStyle name="Normal 19" xfId="64"/>
    <cellStyle name="Normal 19 2" xfId="65"/>
    <cellStyle name="Normal 2" xfId="66"/>
    <cellStyle name="Normal 2 2" xfId="67"/>
    <cellStyle name="Normal 2 3" xfId="68"/>
    <cellStyle name="Normal 20" xfId="69"/>
    <cellStyle name="Normal 20 2" xfId="70"/>
    <cellStyle name="Normal 21" xfId="71"/>
    <cellStyle name="Normal 22" xfId="72"/>
    <cellStyle name="Normal 23" xfId="73"/>
    <cellStyle name="Normal 23 2" xfId="74"/>
    <cellStyle name="Normal 24" xfId="75"/>
    <cellStyle name="Normal 24 2" xfId="76"/>
    <cellStyle name="Normal 25" xfId="77"/>
    <cellStyle name="Normal 25 2" xfId="78"/>
    <cellStyle name="Normal 26" xfId="79"/>
    <cellStyle name="Normal 27" xfId="80"/>
    <cellStyle name="Normal 28" xfId="81"/>
    <cellStyle name="Normal 28 2" xfId="82"/>
    <cellStyle name="Normal 28 3" xfId="83"/>
    <cellStyle name="Normal 29" xfId="84"/>
    <cellStyle name="Normal 3" xfId="85"/>
    <cellStyle name="Normal 3 2" xfId="86"/>
    <cellStyle name="Normal 4" xfId="87"/>
    <cellStyle name="Normal 5" xfId="88"/>
    <cellStyle name="Normal 6" xfId="89"/>
    <cellStyle name="Normal 7" xfId="90"/>
    <cellStyle name="Normal 8" xfId="91"/>
    <cellStyle name="Normal 9" xfId="92"/>
    <cellStyle name="Notas" xfId="93"/>
    <cellStyle name="Porcentaje 2" xfId="94"/>
    <cellStyle name="Porcentaje 2 2" xfId="95"/>
    <cellStyle name="Percent" xfId="96"/>
    <cellStyle name="Porcentual 2" xfId="97"/>
    <cellStyle name="Salida" xfId="98"/>
    <cellStyle name="Texto de advertencia" xfId="99"/>
    <cellStyle name="Texto explicativo" xfId="100"/>
    <cellStyle name="Título" xfId="101"/>
    <cellStyle name="Título 1" xfId="102"/>
    <cellStyle name="Título 2" xfId="103"/>
    <cellStyle name="Título 3" xfId="104"/>
    <cellStyle name="Total"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657225</xdr:colOff>
      <xdr:row>1</xdr:row>
      <xdr:rowOff>95250</xdr:rowOff>
    </xdr:from>
    <xdr:to>
      <xdr:col>1</xdr:col>
      <xdr:colOff>781050</xdr:colOff>
      <xdr:row>3</xdr:row>
      <xdr:rowOff>257175</xdr:rowOff>
    </xdr:to>
    <xdr:pic>
      <xdr:nvPicPr>
        <xdr:cNvPr id="1" name="Picture 30"/>
        <xdr:cNvPicPr preferRelativeResize="1">
          <a:picLocks noChangeAspect="1"/>
        </xdr:cNvPicPr>
      </xdr:nvPicPr>
      <xdr:blipFill>
        <a:blip r:embed="rId1"/>
        <a:stretch>
          <a:fillRect/>
        </a:stretch>
      </xdr:blipFill>
      <xdr:spPr>
        <a:xfrm>
          <a:off x="657225" y="295275"/>
          <a:ext cx="1047750" cy="838200"/>
        </a:xfrm>
        <a:prstGeom prst="rect">
          <a:avLst/>
        </a:prstGeom>
        <a:noFill/>
        <a:ln w="9525" cmpd="sng">
          <a:noFill/>
        </a:ln>
      </xdr:spPr>
    </xdr:pic>
    <xdr:clientData/>
  </xdr:twoCellAnchor>
  <xdr:twoCellAnchor>
    <xdr:from>
      <xdr:col>18</xdr:col>
      <xdr:colOff>323850</xdr:colOff>
      <xdr:row>1</xdr:row>
      <xdr:rowOff>190500</xdr:rowOff>
    </xdr:from>
    <xdr:to>
      <xdr:col>22</xdr:col>
      <xdr:colOff>457200</xdr:colOff>
      <xdr:row>4</xdr:row>
      <xdr:rowOff>123825</xdr:rowOff>
    </xdr:to>
    <xdr:pic>
      <xdr:nvPicPr>
        <xdr:cNvPr id="2" name="Picture 267" descr="LOGOFPS1"/>
        <xdr:cNvPicPr preferRelativeResize="1">
          <a:picLocks noChangeAspect="1"/>
        </xdr:cNvPicPr>
      </xdr:nvPicPr>
      <xdr:blipFill>
        <a:blip r:embed="rId2"/>
        <a:stretch>
          <a:fillRect/>
        </a:stretch>
      </xdr:blipFill>
      <xdr:spPr>
        <a:xfrm>
          <a:off x="28394025" y="390525"/>
          <a:ext cx="4695825"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657225</xdr:colOff>
      <xdr:row>1</xdr:row>
      <xdr:rowOff>95250</xdr:rowOff>
    </xdr:from>
    <xdr:to>
      <xdr:col>1</xdr:col>
      <xdr:colOff>781050</xdr:colOff>
      <xdr:row>3</xdr:row>
      <xdr:rowOff>209550</xdr:rowOff>
    </xdr:to>
    <xdr:pic>
      <xdr:nvPicPr>
        <xdr:cNvPr id="1" name="Picture 30"/>
        <xdr:cNvPicPr preferRelativeResize="1">
          <a:picLocks noChangeAspect="1"/>
        </xdr:cNvPicPr>
      </xdr:nvPicPr>
      <xdr:blipFill>
        <a:blip r:embed="rId1"/>
        <a:stretch>
          <a:fillRect/>
        </a:stretch>
      </xdr:blipFill>
      <xdr:spPr>
        <a:xfrm>
          <a:off x="0" y="295275"/>
          <a:ext cx="781050" cy="542925"/>
        </a:xfrm>
        <a:prstGeom prst="rect">
          <a:avLst/>
        </a:prstGeom>
        <a:noFill/>
        <a:ln w="9525" cmpd="sng">
          <a:noFill/>
        </a:ln>
      </xdr:spPr>
    </xdr:pic>
    <xdr:clientData/>
  </xdr:twoCellAnchor>
  <xdr:twoCellAnchor>
    <xdr:from>
      <xdr:col>18</xdr:col>
      <xdr:colOff>323850</xdr:colOff>
      <xdr:row>1</xdr:row>
      <xdr:rowOff>190500</xdr:rowOff>
    </xdr:from>
    <xdr:to>
      <xdr:col>22</xdr:col>
      <xdr:colOff>457200</xdr:colOff>
      <xdr:row>4</xdr:row>
      <xdr:rowOff>123825</xdr:rowOff>
    </xdr:to>
    <xdr:pic>
      <xdr:nvPicPr>
        <xdr:cNvPr id="2" name="Picture 267" descr="LOGOFPS1"/>
        <xdr:cNvPicPr preferRelativeResize="1">
          <a:picLocks noChangeAspect="1"/>
        </xdr:cNvPicPr>
      </xdr:nvPicPr>
      <xdr:blipFill>
        <a:blip r:embed="rId2"/>
        <a:stretch>
          <a:fillRect/>
        </a:stretch>
      </xdr:blipFill>
      <xdr:spPr>
        <a:xfrm>
          <a:off x="27470100" y="390525"/>
          <a:ext cx="4695825" cy="5715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inam\AppData\Local\Temp\PLAN%20DE%20MANEJO%20DE%20RIESGOS%20II%20TRI%202013%20FINA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Z DE CALIFICACIÓN"/>
      <sheetName val="IDENTIF. RIESGOS"/>
      <sheetName val="ANALISIS RIESGOS"/>
      <sheetName val="MAPA RIESGOS"/>
      <sheetName val="PLAN DE MANEJO"/>
      <sheetName val="SEGUIMIENTO"/>
      <sheetName val="CLASIF. RIESGOS"/>
      <sheetName val="ANÁLISIS"/>
      <sheetName val="seg. formula"/>
      <sheetName val="CALCULOS"/>
      <sheetName val="INDICADORES"/>
      <sheetName val="Hoja1"/>
    </sheetNames>
    <sheetDataSet>
      <sheetData sheetId="4">
        <row r="9">
          <cell r="B9" t="str">
            <v>DESACTUALIZACION DEL MANUAL DE PROCESOS Y PROCEDIMIENTOS</v>
          </cell>
          <cell r="C9">
            <v>10</v>
          </cell>
          <cell r="D9">
            <v>2</v>
          </cell>
          <cell r="E9">
            <v>20</v>
          </cell>
          <cell r="F9" t="str">
            <v>ESTABLECER UN PLAN DE CONTINGENCIA PARA LA ACTUALIZACION DE TODOS LOS PROCEDIMIENTOS DEL FPS EN EL CUAL SE EVIDENCIE EL AVANCE TRIMESTRAL DE LA ACTUALIZACION DE ESTOS DOCUMENTOS</v>
          </cell>
          <cell r="G9">
            <v>39965</v>
          </cell>
          <cell r="H9">
            <v>40390</v>
          </cell>
          <cell r="I9" t="str">
            <v>EJECUCION PLAN DE CONTINGENCIA</v>
          </cell>
          <cell r="J9" t="str">
            <v>NUMERO DE PROCEDIMIENTOS ACTUALIZADOS DEL ANTIGUO SIP / NUMERO DE PROCEDIMIENTOS DEL ANTIGUO SIP A LA FECHA</v>
          </cell>
        </row>
        <row r="10">
          <cell r="B10" t="str">
            <v>DEMORA EN LA APROBACION DE LA DOCUMENTACION</v>
          </cell>
          <cell r="C10">
            <v>10</v>
          </cell>
          <cell r="D10">
            <v>2</v>
          </cell>
          <cell r="E10">
            <v>20</v>
          </cell>
          <cell r="F10" t="str">
            <v>ACTUALIZAR EL PROCEDIMIENTO INCLUYENDO  LOS TIEMPOS EN LAS ACTIVIDADES DE REVISION TECNICA Y DE AJUSTES POR PARTE DEL PROCESO.</v>
          </cell>
          <cell r="G10">
            <v>41381</v>
          </cell>
          <cell r="H10">
            <v>41455</v>
          </cell>
          <cell r="I10" t="str">
            <v>PROCEDIMIENTO ADOPTADOS AL SIP</v>
          </cell>
          <cell r="J10" t="str">
            <v>No PROCEDIMIENTO ADOPTADO MEDIANTE RESOLUCION / No PROCEDIMIENTO A ACTUALIZAR*100</v>
          </cell>
        </row>
        <row r="11">
          <cell r="B11" t="str">
            <v>NO REALIZAR OPORTUNAMENTE LA REVISIÓN POR LA DIRECCION</v>
          </cell>
          <cell r="C11">
            <v>15</v>
          </cell>
          <cell r="D11">
            <v>2</v>
          </cell>
          <cell r="E11">
            <v>30</v>
          </cell>
          <cell r="F11" t="str">
            <v>ACTUALIZAR  Y SOCIALIZAR EL PROCEDIMIENTO INCLUYENDO LO S TIEMPO Y LA INTERACCION ENTRE LOS PROCEDIMIENTOS</v>
          </cell>
          <cell r="G11">
            <v>41429</v>
          </cell>
          <cell r="H11">
            <v>41485</v>
          </cell>
          <cell r="I11" t="str">
            <v>PROCEDIMIENTO ACTUALIZADO</v>
          </cell>
          <cell r="J11" t="str">
            <v>No. DE PROCEDIMIENTOS ACTUALIZADOS/No. DE PROCEDIMIENTOS A ACTUALIZAR.</v>
          </cell>
        </row>
        <row r="12">
          <cell r="B12" t="str">
            <v>NO REALIZAR LAS ACTIVIDADES ASIGNADAS AL PROCESO</v>
          </cell>
          <cell r="C12">
            <v>15</v>
          </cell>
          <cell r="D12">
            <v>2</v>
          </cell>
          <cell r="E12">
            <v>30</v>
          </cell>
          <cell r="F12" t="str">
            <v>ACTUALIZAR LA CARACTERIZACIÓN DEL PROCESO PARA DOCUMENTAR EL 100% DE LAS ACTIVIDADES E INFORMES.</v>
          </cell>
          <cell r="G12">
            <v>41429</v>
          </cell>
          <cell r="H12">
            <v>41516</v>
          </cell>
          <cell r="I12" t="str">
            <v>CARATERIZACIÓN ACTUALIZADA</v>
          </cell>
          <cell r="J12" t="str">
            <v>NUMERO DE CARATERIZACIONES ACTUALIZADAS, APROBADAS /NUMERO DE CARACTERIZACIONES A ACTUALIZAR APROBAR </v>
          </cell>
        </row>
        <row r="14">
          <cell r="B14" t="str">
            <v>INADECUADA CONSTRUCCIÓN DE LA DOFA</v>
          </cell>
          <cell r="C14">
            <v>15</v>
          </cell>
          <cell r="D14">
            <v>2</v>
          </cell>
          <cell r="E14">
            <v>30</v>
          </cell>
          <cell r="F14" t="str">
            <v>ELABORAR UNA GUIA PARA LA FORMULACIÓN DEL DOFA , ARTICULADA CON EL PROCEDIMIENTO.</v>
          </cell>
          <cell r="G14">
            <v>41429</v>
          </cell>
          <cell r="H14">
            <v>41547</v>
          </cell>
          <cell r="J14" t="str">
            <v>NUMERO DE GUIAS APROBADAS Y SOCIALIZADAS/NUMERO DE GUIAS A APROBAR Y SOCIALIZAR</v>
          </cell>
          <cell r="K14" t="str">
            <v>NUMERO DE GUIAS APROBADAS Y SOCIALIZADAS</v>
          </cell>
        </row>
        <row r="15">
          <cell r="B15" t="str">
            <v>QUE NO EXISTA UNIFORMIDAD EN EL INFORME DE GESTION A LA CIUDADANIA</v>
          </cell>
          <cell r="C15">
            <v>15</v>
          </cell>
          <cell r="D15">
            <v>2</v>
          </cell>
          <cell r="E15">
            <v>30</v>
          </cell>
          <cell r="F15" t="str">
            <v>ELABORACIÓN Y SOCIALIZACIÓN DE LA METODOLOGIA PARA LA PRESENTACIÓN DEL INFORME DE GESTION</v>
          </cell>
          <cell r="G15">
            <v>41429</v>
          </cell>
          <cell r="H15">
            <v>41547</v>
          </cell>
          <cell r="I15" t="str">
            <v>METODOLOGIA ELABORADA Y SOCIALIZADA</v>
          </cell>
          <cell r="J15" t="str">
            <v>NUMERO DE METODOLOGIAS ELABORADAS Y SOCIALIZADOS/NUMERO DE METODOLOGIAS A ELABORAR Y SOCIALIZAR.</v>
          </cell>
        </row>
        <row r="16">
          <cell r="B16" t="str">
            <v>EL ALCANCE DEL COMITÉ NO SE ENCUENTRE ACORDE CON LA NORMATIVIDAD VIGENTE.</v>
          </cell>
          <cell r="C16">
            <v>15</v>
          </cell>
          <cell r="D16">
            <v>2</v>
          </cell>
          <cell r="E16">
            <v>30</v>
          </cell>
          <cell r="F16" t="str">
            <v>ACTUALIZAR Y SOCIALIZAR EL PROCEDIINEOT DEL COMITÉ TECNICO INSTITUCIONAL DE DESARROLLO ADMINISTRATIVO.</v>
          </cell>
          <cell r="G16">
            <v>41429</v>
          </cell>
          <cell r="H16">
            <v>41547</v>
          </cell>
          <cell r="I16" t="str">
            <v>PROCEDIMIENTO ACTUALIZADO Y SOCIALIZADO</v>
          </cell>
          <cell r="J16" t="str">
            <v>NUMERO DE PROCEDIMIENTOS ACTUALIZADOS Y SOCIALIZADOS/NUEMRO DE PROCEDIMIENTOS A ACTUALIZAR Y SOCIALIZAR.</v>
          </cell>
        </row>
        <row r="17">
          <cell r="B17" t="str">
            <v>QUE LOS INFORMES DE GESTION SE PRESENTEN DE FORMA INOPORTUNA PARA LA CONSOLIDACION DE LOS MISMOS </v>
          </cell>
          <cell r="C17">
            <v>15</v>
          </cell>
          <cell r="D17">
            <v>2</v>
          </cell>
          <cell r="E17">
            <v>30</v>
          </cell>
          <cell r="F17" t="str">
            <v>ACTUALIZAR Y SOCIALIZAR EL PROCEDIMIENTO INFORMES DE GESTION A ENTES DE CONTROL.</v>
          </cell>
          <cell r="G17">
            <v>41429</v>
          </cell>
          <cell r="H17">
            <v>41547</v>
          </cell>
          <cell r="I17" t="str">
            <v>PROCEDIMIENTO ACTUALIZADO Y SOCIALIZADO</v>
          </cell>
          <cell r="J17" t="str">
            <v>NUMERO DE PROCEDIMIENTOS ACTUALIZADOS Y SOCIALIZADOS/NUEMRO DE PROCEDIMIENTOS A ACTUALIZAR Y SOCIALIZAR.</v>
          </cell>
        </row>
        <row r="18">
          <cell r="B18" t="str">
            <v>LA FORMULACIÓN DEL PLAN DE FORTALECIMIENTO QUEDE INCOMPLETO</v>
          </cell>
          <cell r="F18" t="str">
            <v>ELABORACION Y SOCIALIZACIÓN DEL PROCEDIMIENTO</v>
          </cell>
          <cell r="G18">
            <v>41429</v>
          </cell>
          <cell r="H18">
            <v>41547</v>
          </cell>
          <cell r="I18" t="str">
            <v>PROCEDIMIENTO ELABORADO Y SOCIALIZADO</v>
          </cell>
          <cell r="J18" t="str">
            <v>NUMERO DE PROCEDIMIENTOS ELABORADOS Y SOCIALIZADOS/NUEMRO DE PROCEDIMIENTOS A ELABORAR Y SOCIALIZAR.</v>
          </cell>
        </row>
        <row r="19">
          <cell r="B19" t="str">
            <v>INEFICIENCIA A LA PRESTACION DEL SERVICIO DE SOPORTE TECNICO A USUSARIOS</v>
          </cell>
          <cell r="C19">
            <v>10</v>
          </cell>
          <cell r="D19">
            <v>2</v>
          </cell>
          <cell r="E19">
            <v>20</v>
          </cell>
          <cell r="F19" t="str">
            <v>MODIFICAR EL PROCEDIMIENTO PARA EVIDENCIAR LA INTERELACION CON SERVICION ADMINISTRATIVOS Y ESTABLESCER PUNTOS DE CONTROL PARA EL CUMPLIMIENTO OPORTUNO DE SALICITUDES REALIZADAS.</v>
          </cell>
          <cell r="G19">
            <v>41381</v>
          </cell>
          <cell r="H19">
            <v>41394</v>
          </cell>
          <cell r="I19" t="str">
            <v>MODIFICACIÓN DE PROCEDIMIENTOS</v>
          </cell>
          <cell r="J19" t="str">
            <v>NUMERO DE PROCEDIMIENTOS ACTUALIZADOS Y SOCIALIZADOS/NUEMRO DE PROCEDIMIENTOS A ACTUALIZAR Y SOCIALIZAR.</v>
          </cell>
        </row>
        <row r="20">
          <cell r="B20" t="str">
            <v>SUPLANTACION DE USUARIOS </v>
          </cell>
          <cell r="C20">
            <v>10</v>
          </cell>
          <cell r="D20">
            <v>2</v>
          </cell>
          <cell r="E20">
            <v>20</v>
          </cell>
          <cell r="F20" t="str">
            <v>MODIFICACION DEL PROCEDIMIENTO CREACION DE USUARIOS</v>
          </cell>
          <cell r="G20">
            <v>41381</v>
          </cell>
          <cell r="H20">
            <v>41394</v>
          </cell>
          <cell r="I20" t="str">
            <v>PROCEDIMIENTO MODIFICADO, APROBADO Y ADOPTADO AL SIP</v>
          </cell>
          <cell r="J20" t="str">
            <v>No DE PROCEDIMIENTOS MODIFICADOS, APORBADOS  Y ADOPTADOS AL SIP/ No DE PROCEDIMIENTOS A MODIFICAR, APORBAR Y ADOPTAR AL SIP</v>
          </cell>
        </row>
        <row r="21">
          <cell r="B21" t="str">
            <v>REALIZAR PUBLICACIONES DE INFORMACION ERRONEA O FUERA DE LOS TIEMPOS ESTABLECIDOS.</v>
          </cell>
          <cell r="C21">
            <v>10</v>
          </cell>
          <cell r="D21">
            <v>2</v>
          </cell>
          <cell r="E21">
            <v>20</v>
          </cell>
          <cell r="F21" t="str">
            <v>ACTUALIZAR EN PROCEDIMIENTO PUBLICAION Y ACTUALIZACION DE INFORMACION EN MEDIOS ELECTRONICOS.</v>
          </cell>
          <cell r="I21" t="str">
            <v>PROCEDIMIENTO ACTUALIZADO, APROBADO Y ADOPTADO AL NUEVO SIP MEDIANTE ACTO ADMINISTRATIVO</v>
          </cell>
          <cell r="J21" t="str">
            <v>No PROCEDIMIENTO ADOPTADO MEDIANTE RESOLUCION / NoPROCEDIMEINTO A ACTUALIZAR* 100</v>
          </cell>
        </row>
        <row r="22">
          <cell r="F22" t="str">
            <v>SOCIALIZAR EL PROCEDIMIENTO PUBLICAION Y ACTUALIZACION DE INFORMACION EN MEDIOS ELECTRONICOS.</v>
          </cell>
          <cell r="G22">
            <v>41435</v>
          </cell>
          <cell r="H22">
            <v>41439</v>
          </cell>
          <cell r="I22" t="str">
            <v>ACTA DE SOCIALIZACION DEL PROCEDIMIENTO PUBLICAION Y ACTUALIZACION DE INFORMACION EN MEDIOS ELECTRONICOS.</v>
          </cell>
          <cell r="J22" t="str">
            <v>No PROCEDIMEINTO SOCIALIZADO / No PROCEDIMIENTO A SOCIALIZAR * 100</v>
          </cell>
        </row>
        <row r="23">
          <cell r="B23" t="str">
            <v>INCUMPLIMIENTO A LA DIRECCION NACIONAL DE DERECHOS DE AUTOR</v>
          </cell>
          <cell r="C23">
            <v>10</v>
          </cell>
          <cell r="D23">
            <v>2</v>
          </cell>
          <cell r="E23">
            <v>20</v>
          </cell>
          <cell r="F23" t="str">
            <v>MODIFICAR EL PROCEDIMIENTO INCLUYENDO LA ACTIVIDAD DE CONCILIACION ENTRE LOS PROCESOS</v>
          </cell>
          <cell r="G23">
            <v>41430</v>
          </cell>
          <cell r="H23">
            <v>41516</v>
          </cell>
          <cell r="J23" t="str">
            <v>NUMERO DE PROCEDIMIENTOS ACTUALIZADOS Y SOCIALIZADOS/NUEMRO DE PROCEDIMIENTOS A ACTUALIZAR Y SOCIALIZAR.</v>
          </cell>
          <cell r="K23" t="str">
            <v>NUMERO DE PROCEDIMIENTOS ACTUALIZADOS Y SOCIALIZADOS</v>
          </cell>
        </row>
        <row r="24">
          <cell r="B24" t="str">
            <v>INADECUADA FORMULACION DE LOS INDICADORES PARA LA MEDICION DE LA GESTION.</v>
          </cell>
          <cell r="C24">
            <v>20</v>
          </cell>
          <cell r="D24">
            <v>1</v>
          </cell>
          <cell r="E24">
            <v>20</v>
          </cell>
          <cell r="F24" t="str">
            <v>
CAPACITACIÓN A LOS FUNCIONARIOS RESPONSABLES DE LOS PROCESOS EN LA FORMULACIÓN Y REPORTE DE INDICADORES.
</v>
          </cell>
          <cell r="G24">
            <v>39722</v>
          </cell>
          <cell r="H24">
            <v>40543</v>
          </cell>
          <cell r="I24" t="str">
            <v>CUMPLIMIENTO CAPACITACION EN INDICADORES</v>
          </cell>
          <cell r="J24" t="str">
            <v>(NO PROCESO CAPACITADOS/ NO. TOTAL DE PROCESOS)*100</v>
          </cell>
        </row>
        <row r="25">
          <cell r="B25" t="str">
            <v>NO MEDIR DE MANERA CORRECTA LA EJACUCION DE LAS ACTIVIDADES Y EL CUIMPLIMIENTO DE LAS MISMAS.</v>
          </cell>
          <cell r="C25">
            <v>10</v>
          </cell>
          <cell r="D25">
            <v>2</v>
          </cell>
          <cell r="E25">
            <v>20</v>
          </cell>
          <cell r="F25" t="str">
            <v>REALIZAR LA CAPACITACION  A LOS DOS PROCESOS QUE ESTAN PENDIENTE SOBRE EL TEMA DE INDICADORES Y SOLICITARLES A LOS PROCESOS SE ACERQUEN A LA OFICINA DE PLANEACION Y SISTEMAS PARA REDEFINIR LOS INDICADORES</v>
          </cell>
          <cell r="G25">
            <v>41381</v>
          </cell>
          <cell r="H25">
            <v>41454</v>
          </cell>
          <cell r="I25" t="str">
            <v>2 CAPACITACIONES  SOBRE MEDICION A TRAVEZ DE INDICADORES</v>
          </cell>
          <cell r="J25" t="str">
            <v>No DE CAPACITACIONES REALIZADS/ No DE CAPACITACIONES A REALIZAR*100</v>
          </cell>
        </row>
        <row r="26">
          <cell r="B26" t="str">
            <v>INCURRIR EN LA GENERACION DE NO CONFORMIDADES REALES Y EL NO CUMPLIMIENTO DEL OBJETO MISIONAL.</v>
          </cell>
          <cell r="C26">
            <v>15</v>
          </cell>
          <cell r="D26">
            <v>2</v>
          </cell>
          <cell r="E26">
            <v>30</v>
          </cell>
          <cell r="F26" t="str">
            <v>MODIFICAR EL PROCEDIMIENTO CONTROL DE SERVICIO NO CONFORME</v>
          </cell>
          <cell r="G26">
            <v>41381</v>
          </cell>
          <cell r="I26" t="str">
            <v>PROCEDIMIENTO ACTUALIZADO, APROBADO Y ADOPTADO AL NUEVO SIP</v>
          </cell>
          <cell r="J26" t="str">
            <v>No DE DOCUMENTOS ADOPTADOS AL SIP/No DE PROCEDIMIENTOS A ADOPTAR AL SIP*100</v>
          </cell>
        </row>
        <row r="27">
          <cell r="B27" t="str">
            <v>NO MEDIR ME MANERA EFECTIVA EL PLAN DE MANEJO DE RIESGOS DE LA ENTIDAD</v>
          </cell>
          <cell r="C27">
            <v>15</v>
          </cell>
          <cell r="D27">
            <v>2</v>
          </cell>
          <cell r="E27">
            <v>30</v>
          </cell>
          <cell r="F27" t="str">
            <v>MODIFICAR LOS PROCEDIMIENTOS Y SOCIALIZARLOS.</v>
          </cell>
          <cell r="G27">
            <v>41430</v>
          </cell>
          <cell r="H27">
            <v>41577</v>
          </cell>
          <cell r="I27" t="str">
            <v>PROCEDIMIENTOS ACTUALIZADOS Y APROBADOS</v>
          </cell>
          <cell r="J27" t="str">
            <v>No PROCEDIMEINTO SOCIALIZADO / No PROCEDIMIENTO A SOCIALIZAR * 100</v>
          </cell>
        </row>
        <row r="28">
          <cell r="B28" t="str">
            <v>NO DAR DIFUSION OPORTUNA DE LOS PROCEDIMIENTOS A LOS FUNCIONARIOS DE LA ENTIDAD</v>
          </cell>
          <cell r="C28">
            <v>15</v>
          </cell>
          <cell r="D28">
            <v>2</v>
          </cell>
          <cell r="E28">
            <v>30</v>
          </cell>
          <cell r="F28" t="str">
            <v>MODIFICAR EL PROCEDIMIENTO DE PUBLICACIONES AGREGANDO EL PUNTO DE CONTROL</v>
          </cell>
          <cell r="G28">
            <v>41430</v>
          </cell>
          <cell r="H28">
            <v>41455</v>
          </cell>
          <cell r="I28" t="str">
            <v>PROCEDIMIENTO ACTUALIZADO, APROBADO Y SOCIALIZADO.</v>
          </cell>
          <cell r="J28" t="str">
            <v>No PROCEDIMEINTO SOCIALIZADO / No PROCEDIMIENTO A SOCIALIZAR * 100</v>
          </cell>
        </row>
        <row r="29">
          <cell r="B29" t="str">
            <v>QUE LA MATRIZ DE INDICADORES NO ESTE CONSTRUIDA DE MANERA ADECUADA Y OPORTUNAMENTE. </v>
          </cell>
          <cell r="C29">
            <v>15</v>
          </cell>
          <cell r="D29">
            <v>2</v>
          </cell>
          <cell r="E29">
            <v>30</v>
          </cell>
          <cell r="F29" t="str">
            <v>MODIFICAR EL PROCEDIMIENTO DE INDICADORES, INCLUYENDO LOS TIEMPOS Y LA CREACION DE LA HOJA DE VIDA .</v>
          </cell>
          <cell r="G29">
            <v>41430</v>
          </cell>
          <cell r="H29">
            <v>41547</v>
          </cell>
          <cell r="I29" t="str">
            <v>PROCEDIMIENTO ACTUALIZADO APROBADO Y SOCIALIZADO</v>
          </cell>
          <cell r="J29" t="str">
            <v>No PROCEDIMEINTO SOCIALIZADO / No PROCEDIMIENTO A SOCIALIZAR * 100</v>
          </cell>
        </row>
        <row r="30">
          <cell r="B30" t="str">
            <v>QUE LOS PROCESOS PRESENTEN LA INFORMACION PARA EL INFORME DE DESEMPEÑO SIN LOS LINEAMIENTOS ADECUADOS.</v>
          </cell>
          <cell r="C30">
            <v>15</v>
          </cell>
          <cell r="D30">
            <v>2</v>
          </cell>
          <cell r="E30">
            <v>30</v>
          </cell>
          <cell r="F30" t="str">
            <v>MODIFICAR EL PROCEDIMIENTO DE SEGUIMIENTO Y MEDICIÓN A LOS PROCESOS Y EL FORMATO DEL INFORME DE DESEMPEÑO SEMESTRAL</v>
          </cell>
          <cell r="G30">
            <v>41430</v>
          </cell>
          <cell r="H30">
            <v>41577</v>
          </cell>
          <cell r="I30" t="str">
            <v>PROCEDIMIENTO ACTUALIZADO APROBADO Y SOCIALIZADO</v>
          </cell>
          <cell r="J30" t="str">
            <v>No PROCEDIMEINTO SOCIALIZADO / No PROCEDIMIENTO A SOCIALIZAR * 100</v>
          </cell>
        </row>
        <row r="31">
          <cell r="B31" t="str">
            <v>QUE SE FORMULE DE MANERA INADECUADA LAS ACCIONES CORRECTIVAS DE LOS PROCESOS</v>
          </cell>
          <cell r="C31">
            <v>15</v>
          </cell>
          <cell r="D31">
            <v>2</v>
          </cell>
          <cell r="E31">
            <v>30</v>
          </cell>
          <cell r="F31" t="str">
            <v>MODIFICAR EL PROCEDIMIENTO DE ACCIONES CORRECTIVAS  A TRAVES DE PLANES DE MEJORAMIENTO</v>
          </cell>
          <cell r="G31">
            <v>41430</v>
          </cell>
          <cell r="H31">
            <v>41577</v>
          </cell>
          <cell r="I31" t="str">
            <v>PROCEDIMIENTO ACTUALIZADO APROBADO Y SOCIALIZADO</v>
          </cell>
          <cell r="J31" t="str">
            <v>No PROCEDIMEINTO SOCIALIZADO / No PROCEDIMIENTO A SOCIALIZAR * 100</v>
          </cell>
        </row>
        <row r="32">
          <cell r="B32" t="str">
            <v>POSIBLES DEFICIENCIAS EN EL SISTEMA DE GESTION DE CALIDAD.</v>
          </cell>
          <cell r="C32">
            <v>10</v>
          </cell>
          <cell r="D32">
            <v>2</v>
          </cell>
          <cell r="E32">
            <v>20</v>
          </cell>
          <cell r="F32" t="str">
            <v>PRESENTAR SOLICITUD ANTE EL COMITÉ COORDINADOR DEL SISTEMA DE CONTROL INTERNO Y CALIDAD LA DELEGACION DE UN FUNCIONARIO AUDITOR PARA EL SEGUIMIENTO A LA OFICINA DE CONTROL INTERNO.</v>
          </cell>
          <cell r="G32">
            <v>41381</v>
          </cell>
          <cell r="H32">
            <v>41424</v>
          </cell>
          <cell r="I32" t="str">
            <v>INFORME DE AUDITORIA</v>
          </cell>
          <cell r="J32" t="str">
            <v>NUMERO DE AUDITORIAS PROGRAMADAS / NUMERO DE AUDITORIAS EJECUTADAS</v>
          </cell>
        </row>
        <row r="33">
          <cell r="B33" t="str">
            <v>DESCONOCIMIENTO DE LA METODOLOGIA A SEGUIR PARA LA DOCUMENTACION DE NO CONFORMIDADES POTENCIALES</v>
          </cell>
          <cell r="C33">
            <v>10</v>
          </cell>
          <cell r="D33">
            <v>2</v>
          </cell>
          <cell r="E33">
            <v>20</v>
          </cell>
          <cell r="F33" t="str">
            <v>PRESENTAR PARA APROBACION Y ADOPCION AL SISTEMAS INTEGRAL DE GESTION EL PROCEDIMIENTO DE ADMINISTRACION DE ACCIONES PREVENTIVAS </v>
          </cell>
          <cell r="G33">
            <v>41381</v>
          </cell>
          <cell r="H33">
            <v>41455</v>
          </cell>
          <cell r="I33" t="str">
            <v>PRODECIMIENTO APROBADO MEDIANTE ACTO ADMINISTRATIVO Y PUBLICADO</v>
          </cell>
          <cell r="J33" t="str">
            <v>PROCEDIMIENTOS ACTUALIZADOS/ PROCEDIMIENTOS A ACTUALIZAR*100</v>
          </cell>
        </row>
        <row r="34">
          <cell r="B34" t="str">
            <v>DESCONOCIMIENTO DE LA GESTION DEL PROCESO</v>
          </cell>
          <cell r="C34">
            <v>10</v>
          </cell>
          <cell r="D34">
            <v>2</v>
          </cell>
          <cell r="E34">
            <v>20</v>
          </cell>
          <cell r="F34" t="str">
            <v>SOCIALIZACION DEL PROCEDIMIENTO PEMYMOPSPT04 SEGUIMIENTO Y MEDICION A LOS PROCESOS, A LOS FUNCIONARIOS DE LA OFICINA DE CONTROL INTERNO.</v>
          </cell>
          <cell r="G34">
            <v>41381</v>
          </cell>
          <cell r="H34">
            <v>41455</v>
          </cell>
          <cell r="I34" t="str">
            <v>ACTA DE SOCIALIZACION</v>
          </cell>
          <cell r="J34" t="str">
            <v>NUMERO DE ACTAS PROGRAMADAS/ NUMERO DE ACTAS GENERADAS</v>
          </cell>
        </row>
        <row r="35">
          <cell r="B35" t="str">
            <v>INCUMPLIMIENTO EN LA FORMULACIÓN DE LOS PLANES DE MEJORAMIENTO INDIVIDUAL</v>
          </cell>
          <cell r="C35">
            <v>10</v>
          </cell>
          <cell r="D35">
            <v>2</v>
          </cell>
          <cell r="E35">
            <v>20</v>
          </cell>
          <cell r="F35" t="str">
            <v>APORTAR EVIDENCIAS POR ESCRITO (TRIMESTRAL),  PARA QUE SEAN TENIDAS EN CUENTA EN LA EVALUACIÓN DEL DESEMPEÑO LABORAL DE LOS EVALUADORES Y EVALUADOS RESPONSABLES DE CONCERTAR LOS PLANES DE MEJORAMIENTO INDIVIDUAL -COPIA CTROL INTERNO-</v>
          </cell>
          <cell r="G35">
            <v>41365</v>
          </cell>
          <cell r="H35">
            <v>41639</v>
          </cell>
          <cell r="I35" t="str">
            <v>CUMPLIMIENTO EN EL REPORTE DE EVIDENCIAS</v>
          </cell>
          <cell r="J35" t="str">
            <v>NO. COMUNICACIONES ENVIADAS / NO. COMUNICACIONES A ENVIAR</v>
          </cell>
        </row>
        <row r="36">
          <cell r="B36" t="str">
            <v>NO CUMPLIR AL 100% LAS ACTIVIDADES DEL PROGRAMA DE SALUD OCUPACIONAL ESTABLECIDAS PARA CADA VIGENCIA</v>
          </cell>
          <cell r="C36">
            <v>20</v>
          </cell>
          <cell r="D36">
            <v>2</v>
          </cell>
          <cell r="E36">
            <v>40</v>
          </cell>
          <cell r="F36" t="str">
            <v>ACTUALIZAR EL PROCEDIMIENTO ELABORACIÓN, EJECUCIÓN Y EVALUACIÓN DEL PLAN DE SALUD OCUPACIONAL", TENIENDO EN CUENTA LOS LINEAMIENTOS DEL SIG, LA METODOLOGÍA DE PLANEACIÓN ESTRATÉGICA Y LOS PARÁMETROS Y ACTIVIDADES DEL PROGRAMA DE SALUD OCUPACIONAL.</v>
          </cell>
          <cell r="G36">
            <v>41183</v>
          </cell>
          <cell r="H36">
            <v>41274</v>
          </cell>
          <cell r="I36" t="str">
            <v>CUMPLIMIENTO ACTUALIZACIÓN PROCEDIMIENTO  ELABORACIÓN, EJECUCIÓN Y EVALUACIÓN DEL PLAN DE SALUD OCUPACIONAL"</v>
          </cell>
          <cell r="J36" t="str">
            <v>(NO. DE PROCEDIMIENTOS ACTUALIZADOS/NO. DE PROCEDIMIENTOS A ACTUALIZAR)*100</v>
          </cell>
        </row>
        <row r="37">
          <cell r="B37" t="str">
            <v>ERRORES EN LA LIQUIDACIÓN DE LA NÓMINA DE LOS FUNCIONARIOS DE PLANTA Y EN LA GENERACIÓN DE LA INFORMACIÓN PARA EL PAGO DE LA MISMA.</v>
          </cell>
          <cell r="C37">
            <v>20</v>
          </cell>
          <cell r="D37">
            <v>2</v>
          </cell>
          <cell r="E37">
            <v>40</v>
          </cell>
          <cell r="F37" t="str">
            <v>REITERAR A LA OFICINA DE PLANEACIÓN Y SISTEMAS LA URGENCIA EN EL DESARROLLO DE LOS REQUERIMIENTOS REALIZADOS PARA LA ACTUALIZACIÓN DE MÓDULO DE NÓMINA DE PERSONAL, CON COPIA A LA DIRECCIÓN GENERAL.</v>
          </cell>
          <cell r="G37">
            <v>41386</v>
          </cell>
          <cell r="H37">
            <v>41394</v>
          </cell>
          <cell r="I37" t="str">
            <v>COMUNICACIONES REMITIDAS</v>
          </cell>
          <cell r="J37" t="str">
            <v>NO. DE MEMORANDOS ENVIADOS / NO. DE MEMORANDOS A ENVIAR</v>
          </cell>
        </row>
        <row r="38">
          <cell r="B38" t="str">
            <v>BAJO NIVEL DE COMPETENCIAS DEL TALENTO HUMANO AL SERVICIO</v>
          </cell>
          <cell r="C38">
            <v>10</v>
          </cell>
          <cell r="D38">
            <v>2</v>
          </cell>
          <cell r="E38">
            <v>20</v>
          </cell>
          <cell r="F38" t="str">
            <v>ELABORAR PROPUESTA MODIFICACIÓN PROCEDIMIENTO FORMULACIÓN, EJECUCIÓN Y EVALUACIÓN DEL PLAN INSTITUCIONAL DE CAPACITACIÓN, INTEGRANDO LA METODOLOGÍA DE LOS EQUIPOS DE TRABAJO DE EXCELENCIA, Y REMITIRLO  A LA OFICINA DE PLANEACIÓN Y SISTEMAS PARA REVISIÓN T</v>
          </cell>
          <cell r="G38">
            <v>41365</v>
          </cell>
          <cell r="H38">
            <v>41455</v>
          </cell>
          <cell r="I38" t="str">
            <v>ACTUALIZACIÓN DE PROCEDIMIENTOS </v>
          </cell>
          <cell r="J38" t="str">
            <v>(NO. DE PROCEDIMIENTOS ACTUALIZADOS/NO. DE PROCEDIMIENTOS A ACTUALIZAR)*100</v>
          </cell>
        </row>
        <row r="39">
          <cell r="F39" t="str">
            <v>ELABORAR EL DIAGNÓSTICO ESTRATÉGICO Y DE GESTIÓN PARA LA CONSOLIDACIÓN DEL PLAN INSTITUCIONAL DE CAPACITACIÓN Y PRESENTARLO PARA APROBACIÓN DE LA COMISIÓN DE PERSONAL</v>
          </cell>
          <cell r="G39">
            <v>41365</v>
          </cell>
          <cell r="H39">
            <v>41455</v>
          </cell>
          <cell r="I39" t="str">
            <v>ELABORACIÓN DIAGNÓSTICO ESTRATÉGICO Y DE GESTIÓN</v>
          </cell>
          <cell r="J39" t="str">
            <v>NO DE DIAGNOSTICOS ELABORADOS / NO DE DIAGNOSTICOS A ELABORAR</v>
          </cell>
        </row>
        <row r="40">
          <cell r="F40" t="str">
            <v>APLICAR EL PROCEDIMIENTO  FORMULACIÓN, EJECUCIÓN Y EVALUACIÓN DEL PLAN INSTITUCIONAL DE CAPACITACIÓN SEGÚN ACTUALIZACIÓN.</v>
          </cell>
          <cell r="G40">
            <v>41365</v>
          </cell>
          <cell r="H40">
            <v>41608</v>
          </cell>
          <cell r="I40" t="str">
            <v>PROYECTOS DE APRENDIZAJE</v>
          </cell>
          <cell r="J40" t="str">
            <v>NO. DE PAE EJECUTADOS Y EVALUADOS /  NO. DE PAE A EJECUTAR Y EVALUAR</v>
          </cell>
        </row>
        <row r="41">
          <cell r="B41" t="str">
            <v>PÉRDIDA DEFINITIVA O EXTRAVIO DE DOCUMENTOS RECIBIDOS O GENERADOS POR LA ENTIDAD</v>
          </cell>
          <cell r="C41">
            <v>10</v>
          </cell>
          <cell r="D41">
            <v>2</v>
          </cell>
          <cell r="E41">
            <v>20</v>
          </cell>
          <cell r="F41" t="str">
            <v>DIGITALIZAR LAS UNIDADES DOCUMENTALES DEL ARCHIVO CENTRAL</v>
          </cell>
          <cell r="G41">
            <v>40862</v>
          </cell>
          <cell r="H41">
            <v>41258</v>
          </cell>
          <cell r="I41" t="str">
            <v>PORCENTAJE DE AVANCE DIGITALIZACIÓN DEL ARCHIVO CENTRAL</v>
          </cell>
          <cell r="J41" t="str">
            <v>No. DE UNIDADES DOCUMENTALES DIGITALIZADAS / No. DE UNIDADES DOCUMENTALES PROGRAMADAS </v>
          </cell>
        </row>
        <row r="42">
          <cell r="F42" t="str">
            <v>REALIZAR BACKUP DE ARCHIVOS DIGITALIZADOS</v>
          </cell>
          <cell r="G42">
            <v>40862</v>
          </cell>
          <cell r="H42">
            <v>41258</v>
          </cell>
          <cell r="I42" t="str">
            <v>PORCENTAJE DE BACKUP REALIZADOS</v>
          </cell>
          <cell r="J42" t="str">
            <v>No. DE BACKUP REALIZADOS / No. DE BACKUP A REALIZAR</v>
          </cell>
        </row>
        <row r="43">
          <cell r="B43" t="str">
            <v>INCUMPLIMIENTO DE LA NORMATIVIDAD APLICABLE PARA EL FNC </v>
          </cell>
          <cell r="C43">
            <v>10</v>
          </cell>
          <cell r="D43">
            <v>3</v>
          </cell>
          <cell r="E43">
            <v>30</v>
          </cell>
          <cell r="F43" t="str">
            <v>REALIZAR PERIODICAMENTE REVISION DE LA NORMATIVIDAD APLICABLE DE ACUERDO AL NORMOGRAMA DE LA ENTIDAD CONSOLIDADO POR SECRETARIA GENERAL</v>
          </cell>
          <cell r="G43">
            <v>40391</v>
          </cell>
          <cell r="H43">
            <v>40543</v>
          </cell>
          <cell r="I43" t="str">
            <v>ACTUALIZACIÓN DEL NORMOGRAMA INSTITUCIONAL </v>
          </cell>
          <cell r="J43" t="str">
            <v>No. DE  ACTUALIZACIONES DEL NORMOGRAMA REALIZADAS / No. DE SOLICITUDES DE ACTUALIZACIÓN DE LOS PROCESOS</v>
          </cell>
        </row>
        <row r="44">
          <cell r="B44" t="str">
            <v>QUE EL CONSECUTIVO ÚNICO DE LA ENTIDAD FPS SE ENCUENTRE INCOMPLETO O NO SE ENCUENTRE CORRECTAMENTE FOLIADO   </v>
          </cell>
          <cell r="C44">
            <v>10</v>
          </cell>
          <cell r="D44">
            <v>2</v>
          </cell>
          <cell r="E44">
            <v>20</v>
          </cell>
          <cell r="F44" t="str">
            <v>EMITIR CIRCULAR PARA TODAS LAS DEPENDENCIAS RECORDANDO LAS ACTIVIDADES REFERENTES A LA DIGITALIZACIÓN DEL OFICIO ENVIADO Y A LA COPIA QUE SE DEBE DEJAR PARA EL CONSECUTIVO ÚNICO DE LA ENTIDAD</v>
          </cell>
          <cell r="G44">
            <v>41085</v>
          </cell>
          <cell r="H44">
            <v>41096</v>
          </cell>
          <cell r="I44" t="str">
            <v>OPORTUNIDAD EN EL ENVIO DE CIRCULAR</v>
          </cell>
          <cell r="J44" t="str">
            <v>No DE CIRCULARAES ENVIADAS / No DE CIRCULARES A ENVIAR</v>
          </cell>
        </row>
        <row r="45">
          <cell r="B45" t="str">
            <v>ERRORES EN LAS TRANSFERENCIAS AL ARCHIVO CENTRAL INCUMPLIENDO CON EL ACUERDO 042 DE 2000</v>
          </cell>
          <cell r="C45">
            <v>10</v>
          </cell>
          <cell r="D45">
            <v>2</v>
          </cell>
          <cell r="E45">
            <v>20</v>
          </cell>
          <cell r="F45" t="str">
            <v>MODIFICAR Y SOCIALIZAR EL FORMATO SEGUIMIENTO A LA ADMINISTRACIÓN DE ARCHIVOS DE GESTIÓN </v>
          </cell>
          <cell r="G45">
            <v>41443</v>
          </cell>
          <cell r="H45">
            <v>41486</v>
          </cell>
          <cell r="I45" t="str">
            <v>FORMATOS ACTUALIZADOS Y SOCIALIZADOS</v>
          </cell>
          <cell r="J45" t="str">
            <v>No. DE FORMATOS ACTUALIZADOS Y SOCIALIZADOS/No DE FORMATOS A ACTUALIZAR Y SOCIALIZAR</v>
          </cell>
        </row>
        <row r="46">
          <cell r="B46" t="str">
            <v>FALTA DE INTEGRACIÓN DEL SISTEMA ÚNICO DE ATENCIÓN AL CIUDADANO. </v>
          </cell>
          <cell r="C46">
            <v>20</v>
          </cell>
          <cell r="D46">
            <v>2</v>
          </cell>
          <cell r="E46">
            <v>40</v>
          </cell>
          <cell r="F46" t="str">
            <v>ACTUALIZAR LOS PROCEDIMIENTOS DEL PROCESO DE ATENCIÓN AL USUARIO</v>
          </cell>
          <cell r="G46">
            <v>39814</v>
          </cell>
          <cell r="H46">
            <v>40543</v>
          </cell>
          <cell r="I46" t="str">
            <v>PROCEDIMIENTOS ACTUALIZADOS</v>
          </cell>
          <cell r="J46" t="str">
            <v>No, DE PROCEDIMIENTOS ACTUALIZADOS / No. DE PROCEDIMIENTOS A ACTUALIZAR</v>
          </cell>
        </row>
        <row r="47">
          <cell r="B47" t="str">
            <v>ERROR  EN  LA INFORMACION QUE SE PRESENTA EN EL I NFORME DE PERCEPCION QUEJAS Y RECLAMOS.</v>
          </cell>
          <cell r="C47">
            <v>10</v>
          </cell>
          <cell r="D47">
            <v>2</v>
          </cell>
          <cell r="E47">
            <v>20</v>
          </cell>
          <cell r="F47" t="str">
            <v>INCLUIR  EN LA MATRIZ FORMATO CONSOLIDADO POR DEPENDENCIAS LA VALIDACION DE DATOS CORRESPONDIENTE PARA QUE NO PUEDAN INGRESAR ERRONEAMENTE LOS DATOS. POSTERIORMENTE APROBAR E IMPLEMENTAR EL FORMATO</v>
          </cell>
          <cell r="G47">
            <v>40732</v>
          </cell>
          <cell r="H47">
            <v>40793</v>
          </cell>
          <cell r="I47" t="str">
            <v>FORMATO CONSOLIDADO POR DEPENDENCIAS</v>
          </cell>
          <cell r="J47" t="str">
            <v>No DE FORMATOS APROBADOS / No DE FORMATOS A APROBAR.</v>
          </cell>
        </row>
        <row r="48">
          <cell r="B48" t="str">
            <v>QUE NO SE PUEDA ATENDER OPORTUNAMENTE LA LINEA 01-8000 QUEJAS Y RECLAMOS</v>
          </cell>
          <cell r="C48">
            <v>10</v>
          </cell>
          <cell r="D48">
            <v>2</v>
          </cell>
          <cell r="E48">
            <v>20</v>
          </cell>
          <cell r="F48" t="str">
            <v>SOLICITAR MEDIANTE MEMORANDO QUE LA LINEA 01-8000 ESTE INDEPENDIENTE DE LINEAS INTERNAS Y A CARGO DE UN  O DOS FUNCIONARIOS EN ESPECIFICO</v>
          </cell>
          <cell r="G48">
            <v>41076</v>
          </cell>
          <cell r="H48">
            <v>41096</v>
          </cell>
          <cell r="I48" t="str">
            <v>OPORTUNIDAD EN EL ENVIO DE MEMORANDOS</v>
          </cell>
          <cell r="J48" t="str">
            <v>No DE MEMORANDOSENVIADAS / No DE MEMORANDOS A ENVIAR</v>
          </cell>
        </row>
        <row r="49">
          <cell r="B49" t="str">
            <v>DIFICULTAD AL REALIZAR EL SEGUIMIENTO DE LAS QUEJAS Y RECLAMOS</v>
          </cell>
          <cell r="C49">
            <v>10</v>
          </cell>
          <cell r="D49">
            <v>2</v>
          </cell>
          <cell r="E49">
            <v>20</v>
          </cell>
          <cell r="F49" t="str">
            <v>REALIZAR LOS ESTUDIOS PREVIOS PARA ACTUALIZAR EL PROGRAMA DE CORRESPONDENCIA.</v>
          </cell>
          <cell r="G49">
            <v>40968</v>
          </cell>
          <cell r="H49">
            <v>41151</v>
          </cell>
          <cell r="I49" t="str">
            <v>OPORTUNIDAD DE ENTREGA DE ESTUDIOS PREVIOS.</v>
          </cell>
          <cell r="J49" t="str">
            <v>No. DE ESTUDIOS PREVIOS ENVIADOS/No. DE ESTUDIOS PREVIOS POR ENVIAR.</v>
          </cell>
        </row>
        <row r="50">
          <cell r="B50" t="str">
            <v>PERDIDA,  DETERIORO DE DOCUMENTOS SUMINISTRADOS POR LOS USUARIOS</v>
          </cell>
          <cell r="C50">
            <v>10</v>
          </cell>
          <cell r="D50">
            <v>2</v>
          </cell>
          <cell r="E50">
            <v>20</v>
          </cell>
          <cell r="F50" t="str">
            <v>DIGITALIZAR TODOS LOS DOCUMENTOS QUE SE RADIQUEN  EN ATENCIÓN AL CIUDADANO (CORRESPONDENCIA EXTERNA)</v>
          </cell>
          <cell r="G50">
            <v>41381</v>
          </cell>
          <cell r="H50">
            <v>41453</v>
          </cell>
          <cell r="I50" t="str">
            <v>DOCUMENTOS DIGITALIZADOS</v>
          </cell>
          <cell r="J50" t="str">
            <v>No DE DOCUMENTOS RADICADOS / No DE DOCUMENTOS DIGITALIZADOS</v>
          </cell>
        </row>
        <row r="51">
          <cell r="B51" t="str">
            <v>PROCEDIMIENTO DESACTUALIZADOS</v>
          </cell>
          <cell r="C51">
            <v>10</v>
          </cell>
          <cell r="D51">
            <v>2</v>
          </cell>
          <cell r="E51">
            <v>20</v>
          </cell>
          <cell r="F51" t="str">
            <v>ACTUALIZAR  EL PROCEDIMIENTO  DE CONSOLIDADO DE CONTROL DE QUEJAS NACIONAL  EN CUAL INCLUIRÁ LA ACTIVIDAD  DE SEGUIMIENTO  A LAS QUEJAS Y RECLAMOS  QUE LLEVA  ACABO EL PROCESO</v>
          </cell>
          <cell r="G51">
            <v>41396</v>
          </cell>
          <cell r="H51">
            <v>41455</v>
          </cell>
          <cell r="I51" t="str">
            <v>PROCEDIMIENTO APROBADO MEDIANTE RESOLUCION</v>
          </cell>
          <cell r="J51" t="str">
            <v>No PROCEDIMIENTOS APROBADOS MEDIANTE RESOLUCION / No DE PPRCEDIMIENTO HA ACTUALIZAR</v>
          </cell>
        </row>
        <row r="52">
          <cell r="B52" t="str">
            <v>HERRAMIENTAS DISEÑADAS EN EL PROCESO NO ADOPTADAS EN CALIDAD</v>
          </cell>
          <cell r="C52">
            <v>10</v>
          </cell>
          <cell r="D52">
            <v>2</v>
          </cell>
          <cell r="E52">
            <v>20</v>
          </cell>
          <cell r="F52" t="str">
            <v>ENVIAR A LAOFICINA DE PLANEACIÓN Y SISTEMAS  PARA REVISIÓN Y APROBACIÓN EL FORMATO CONSOLIDACIÓN DE QUEJAS Y RECLAMOS ANTE EL COMITÉ COORDINADOR INTERNO DE CALIDAD</v>
          </cell>
          <cell r="G52">
            <v>41396</v>
          </cell>
          <cell r="H52">
            <v>41455</v>
          </cell>
          <cell r="I52" t="str">
            <v>FORMATO APROBADO MEDIANTE RESOLUCION </v>
          </cell>
          <cell r="J52" t="str">
            <v>N° DE  FORMATOS APROBADO MEDIANTES RESOLUCIÓN /N° DE FORMATO HA ACTUALIZAR</v>
          </cell>
        </row>
        <row r="53">
          <cell r="B53" t="str">
            <v>NO REALIZACIÓN DE LA SOCIALIZACIÓN  EL PROCEDIMIENTO EXISTENTE AL "CONTROL DEL PRODUCTO NO CONFORME DENTRO DEL PROCESO</v>
          </cell>
          <cell r="C53">
            <v>10</v>
          </cell>
          <cell r="D53">
            <v>2</v>
          </cell>
          <cell r="E53">
            <v>20</v>
          </cell>
          <cell r="F53" t="str">
            <v>SOLICITAR CAPACITACIÓN DEL PRODUCTO NO CONFORME A LA OFICINA DE PLANEACIÓN Y SISTEMAS.     REALIZAR MESA DE TRABAJO PARA GARANTIZAR EL SEGUIMIENTO DEL CONTROL PROCEDIMIENTO DEL PRODUCTO NO CONFORME CON EL  GRUPO INTERNO DE TRABAJO  DE ATENCIÓN DE         </v>
          </cell>
          <cell r="G53">
            <v>41396</v>
          </cell>
          <cell r="H53">
            <v>41455</v>
          </cell>
          <cell r="I53" t="str">
            <v>CAPACITACION REALIZADA </v>
          </cell>
          <cell r="J53" t="str">
            <v>N° DE CAPACITACIÓN REALIZADA/N° DE CAPACITACIÓN PRPOGRAMADA </v>
          </cell>
        </row>
        <row r="54">
          <cell r="B54" t="str">
            <v>NO BRINDAR RESPUESTA OPORTUNA A LAS SOLICITUDES DE LOS CIUDADANOS</v>
          </cell>
          <cell r="C54">
            <v>10</v>
          </cell>
          <cell r="D54">
            <v>2</v>
          </cell>
          <cell r="E54">
            <v>20</v>
          </cell>
          <cell r="F54" t="str">
            <v>MODIFICAR EL PROCEDIMIENTO DE QUEJAS Y RECLAMOS INCLUYENDO UN PUNTO DE CONTROL EFECTIVO</v>
          </cell>
          <cell r="G54">
            <v>41404</v>
          </cell>
          <cell r="H54">
            <v>41455</v>
          </cell>
          <cell r="I54" t="str">
            <v>PROCEDIMIENTO ACTUALIZADO</v>
          </cell>
          <cell r="J54" t="str">
            <v>NO. DE PROCEDIMIENTOS ACTUALIZADOS/NO. DE PROCEDIMIENTOS A ACTUALIZAR</v>
          </cell>
        </row>
        <row r="55">
          <cell r="B55" t="str">
            <v>PROCEDIMIENTO DESACTUALIZADOS</v>
          </cell>
          <cell r="C55">
            <v>10</v>
          </cell>
          <cell r="D55">
            <v>2</v>
          </cell>
          <cell r="E55">
            <v>20</v>
          </cell>
          <cell r="F55" t="str">
            <v>MODIFICACIÓN Y SOCIALIZACIÓN DE LOS PROCEDMIENTOS DE APLICACIÓN DE ENCUESTAS, RECEPCIÓN DE QUEJAS Y RECLAMOS, CONTROL DE LA GESTIÓN DE QUEJAS Y RECLAMOS POR PROCESO, CONTROL DE LA GESTIÓN DE QUEJAS Y RECLAMOS CONSOLIDADO NACIONAL, ADMINISTRACIÓN DE LOS ME</v>
          </cell>
          <cell r="G55">
            <v>41416</v>
          </cell>
          <cell r="H55">
            <v>41547</v>
          </cell>
          <cell r="I55" t="str">
            <v>PROCEDIMIENTOS ACTUALIZADOS Y SOCIALIZADOS</v>
          </cell>
          <cell r="J55" t="str">
            <v>No. DE PROCEDIMIENTOS ACTUALIZADOS Y SOCIALIZADOS/No. DE PROCEDIMIENTOS A ACTUALIZAR Y SOCIALIZAR</v>
          </cell>
        </row>
        <row r="56">
          <cell r="A56" t="str">
            <v>GESTION DE SERVICIOS DE SALUD</v>
          </cell>
          <cell r="B56">
            <v>0</v>
          </cell>
          <cell r="C56">
            <v>10</v>
          </cell>
          <cell r="D56">
            <v>2</v>
          </cell>
          <cell r="E56">
            <v>20</v>
          </cell>
        </row>
        <row r="57">
          <cell r="A57" t="str">
            <v>GESTION DE SERVICIOS DE SALUD</v>
          </cell>
          <cell r="B57">
            <v>0</v>
          </cell>
          <cell r="C57">
            <v>10</v>
          </cell>
          <cell r="D57">
            <v>2</v>
          </cell>
          <cell r="E57">
            <v>20</v>
          </cell>
        </row>
        <row r="58">
          <cell r="A58" t="str">
            <v>GESTION DE SERVICIOS DE SALUD</v>
          </cell>
          <cell r="B58">
            <v>0</v>
          </cell>
          <cell r="C58">
            <v>10</v>
          </cell>
          <cell r="D58">
            <v>2</v>
          </cell>
          <cell r="E58">
            <v>20</v>
          </cell>
        </row>
        <row r="59">
          <cell r="A59" t="str">
            <v>GESTION DE SERVICIOS DE SALUD</v>
          </cell>
          <cell r="B59">
            <v>0</v>
          </cell>
          <cell r="C59">
            <v>10</v>
          </cell>
          <cell r="D59">
            <v>2</v>
          </cell>
          <cell r="E59">
            <v>20</v>
          </cell>
        </row>
        <row r="60">
          <cell r="A60" t="str">
            <v>GESTION DE SERVICIOS DE SALUD</v>
          </cell>
          <cell r="B60">
            <v>0</v>
          </cell>
          <cell r="C60">
            <v>10</v>
          </cell>
          <cell r="D60">
            <v>2</v>
          </cell>
          <cell r="E60">
            <v>20</v>
          </cell>
        </row>
        <row r="61">
          <cell r="A61" t="str">
            <v>GESTION DE SERVICIOS DE SALUD</v>
          </cell>
          <cell r="B61">
            <v>0</v>
          </cell>
          <cell r="C61">
            <v>10</v>
          </cell>
          <cell r="D61">
            <v>2</v>
          </cell>
          <cell r="E61">
            <v>20</v>
          </cell>
        </row>
        <row r="62">
          <cell r="A62" t="str">
            <v>GESTION DE SERVICIOS DE SALUD</v>
          </cell>
          <cell r="B62">
            <v>0</v>
          </cell>
          <cell r="C62">
            <v>10</v>
          </cell>
          <cell r="D62">
            <v>2</v>
          </cell>
          <cell r="E62">
            <v>20</v>
          </cell>
        </row>
        <row r="63">
          <cell r="A63" t="str">
            <v>GESTION DE SERVICIOS DE SALUD</v>
          </cell>
          <cell r="B63">
            <v>0</v>
          </cell>
          <cell r="C63">
            <v>10</v>
          </cell>
          <cell r="D63">
            <v>2</v>
          </cell>
          <cell r="E63">
            <v>20</v>
          </cell>
        </row>
        <row r="64">
          <cell r="A64" t="str">
            <v>GESTION DE SERVICIOS DE SALUD BUCARAMANGA</v>
          </cell>
          <cell r="B64">
            <v>0</v>
          </cell>
          <cell r="C64">
            <v>10</v>
          </cell>
          <cell r="D64">
            <v>2</v>
          </cell>
          <cell r="E64">
            <v>20</v>
          </cell>
        </row>
        <row r="65">
          <cell r="A65" t="str">
            <v>GESTION DE SERVICIOS DE SALUD BUCARAMANGA</v>
          </cell>
          <cell r="B65">
            <v>0</v>
          </cell>
          <cell r="C65">
            <v>10</v>
          </cell>
          <cell r="D65">
            <v>2</v>
          </cell>
          <cell r="E65">
            <v>20</v>
          </cell>
        </row>
        <row r="66">
          <cell r="A66" t="str">
            <v>GESTION DE SERVICIOS DE SALUD CALI</v>
          </cell>
          <cell r="B66">
            <v>0</v>
          </cell>
          <cell r="C66">
            <v>10</v>
          </cell>
          <cell r="D66">
            <v>2</v>
          </cell>
          <cell r="E66">
            <v>20</v>
          </cell>
        </row>
        <row r="67">
          <cell r="B67" t="str">
            <v>NO ATENDER LOS REQUERIMIENTOS DEL LA UGPP EN  EL TIEMPO REQUERIDO</v>
          </cell>
          <cell r="C67">
            <v>10</v>
          </cell>
          <cell r="D67">
            <v>2</v>
          </cell>
          <cell r="E67">
            <v>20</v>
          </cell>
          <cell r="F67" t="str">
            <v>INCLUIR EN EL PROCEDIMIENTO QUE VA A ELABORAR CONTABILIDAD LAS ACTIVIDADES PERTINENTES A GESTIÓN DE COBRO </v>
          </cell>
          <cell r="G67">
            <v>41269</v>
          </cell>
          <cell r="H67">
            <v>41279</v>
          </cell>
          <cell r="I67" t="str">
            <v>ACTA DE REUNION CON CONTABILIDAD</v>
          </cell>
          <cell r="J67" t="str">
            <v>ACTA DE REUNIÓN CON EL GRUPO DE CONTABILIDAD</v>
          </cell>
        </row>
        <row r="68">
          <cell r="B68" t="str">
            <v>NO REALIZAR EL COBRO PERSUASIVO</v>
          </cell>
          <cell r="C68">
            <v>10</v>
          </cell>
          <cell r="D68">
            <v>2</v>
          </cell>
          <cell r="E68">
            <v>20</v>
          </cell>
          <cell r="F68" t="str">
            <v>ELABORACION  DEL PROCEDIMIENTO DE COBRO PERSUASIVO SGSSS</v>
          </cell>
          <cell r="G68">
            <v>41269</v>
          </cell>
          <cell r="H68">
            <v>41279</v>
          </cell>
          <cell r="I68" t="str">
            <v>PROCEDIMIENTO ELABORADO</v>
          </cell>
          <cell r="J68" t="str">
            <v>PROCEDIMIENTO ELABORADO / PROCEDIMIENTO  A ELABORAR * 100</v>
          </cell>
        </row>
        <row r="69">
          <cell r="B69" t="str">
            <v>LA NO LIQUIDACIÓN DE LAS CUENTAS DE MOROSOS AL SGSSS</v>
          </cell>
          <cell r="C69">
            <v>10</v>
          </cell>
          <cell r="D69">
            <v>2</v>
          </cell>
          <cell r="E69">
            <v>20</v>
          </cell>
          <cell r="F69" t="str">
            <v>SOLICITAR MEDIANTE MEMORANDO AL AREA COMPETENTE DEFINIR LAS POLITICAS QUE ESTABLEZCAN SALDOS REALES DE MOROSOS AL SGSSS Y ACTUALIZAR EL PROCEDIMIENTO PLANILLA INTEGRADA DE LIQUIDACION DE APORTES REGISTRO Y CONTROL.</v>
          </cell>
          <cell r="G69">
            <v>41449</v>
          </cell>
          <cell r="H69">
            <v>41486</v>
          </cell>
          <cell r="I69" t="str">
            <v>MEMORANDO ENVIADO</v>
          </cell>
          <cell r="J69" t="str">
            <v>NO. DE MEMORANDOS ENVIADOS / NO. DE MEMORANDOS A ENVIAR</v>
          </cell>
        </row>
        <row r="70">
          <cell r="B70" t="str">
            <v>PROCEDIMIENTOS DESACTUALIZADO</v>
          </cell>
          <cell r="C70">
            <v>10</v>
          </cell>
          <cell r="D70">
            <v>2</v>
          </cell>
          <cell r="E70">
            <v>20</v>
          </cell>
          <cell r="F70" t="str">
            <v>ACTUALIZAR LOS PROCEDIMIENTOS DEL PROCESO DE GESTION DE COBRO</v>
          </cell>
          <cell r="G70">
            <v>41269</v>
          </cell>
          <cell r="H70">
            <v>41279</v>
          </cell>
          <cell r="I70" t="str">
            <v>PROCEDIMIENTOS APROBADOS</v>
          </cell>
          <cell r="J70" t="str">
            <v>PROCEDIMEINTOS ACTUALIZADOS/ PROCEDIMEINTOS A ACTUALIZAR*100</v>
          </cell>
        </row>
        <row r="71">
          <cell r="B71" t="str">
            <v>NO PRESENTACION DEL INFORME  MENSUAL DE GESTION</v>
          </cell>
          <cell r="C71">
            <v>10</v>
          </cell>
          <cell r="D71">
            <v>2</v>
          </cell>
          <cell r="E71">
            <v>20</v>
          </cell>
          <cell r="F71" t="str">
            <v>REALIZAR Y ENTREGAR AL GRUPO DE CONTROL INTERNO LOS RESPECTIVOS INFORME DE GESTION EXIGIDOS</v>
          </cell>
          <cell r="G71">
            <v>41269</v>
          </cell>
          <cell r="H71">
            <v>41284</v>
          </cell>
          <cell r="I71" t="str">
            <v>INFORMES ENTREGADOS</v>
          </cell>
          <cell r="J71" t="str">
            <v>INFORMES ENTREGADOS / INFORMES EXIGIDOS *100</v>
          </cell>
        </row>
        <row r="72">
          <cell r="B72" t="str">
            <v>INCUMPLIMIENTO DE LOS TIEMPOS DE LAS ACTIVIDADES PROGRAMADAS</v>
          </cell>
          <cell r="C72">
            <v>10</v>
          </cell>
          <cell r="D72">
            <v>2</v>
          </cell>
          <cell r="E72">
            <v>20</v>
          </cell>
          <cell r="F72" t="str">
            <v>ESTABLECER UN COMPROMISO PARA EL CUMPLIMIENTO DE LAS ACTIVIDADES POR PARTE DE LOS FUNCIONARIOS DEL PROCESO DE GESTION DE COBRO</v>
          </cell>
          <cell r="G72">
            <v>41269</v>
          </cell>
          <cell r="H72">
            <v>41279</v>
          </cell>
          <cell r="I72" t="str">
            <v>ACTIVIDADES EJECUTADAS</v>
          </cell>
          <cell r="J72" t="str">
            <v>ACTIVIDADES EJECUTADAS/ ACTIVIDADES A EJECUTAR*100</v>
          </cell>
        </row>
        <row r="73">
          <cell r="B73" t="str">
            <v>INCUMPLIMIENTO ENLA ENTREGA DE LAS LIQUIDACIONES</v>
          </cell>
          <cell r="C73">
            <v>10</v>
          </cell>
          <cell r="D73">
            <v>2</v>
          </cell>
          <cell r="E73">
            <v>20</v>
          </cell>
          <cell r="F73" t="str">
            <v>SOLICITAR MEDIANTE MEMORANDO AL AREA COMPETENTE DEFINIR LAS POLITICAS QUE ESTABLEZCAN SALDOS REALES DE MOROSOS AL SGSSS Y ACTUALIZAR EL PROCEDIMIENTO PLANILLA INTEGRADA DE LIQUIDACION DE APORTES REGISTRO Y CONTROL.</v>
          </cell>
          <cell r="G73">
            <v>41449</v>
          </cell>
          <cell r="H73">
            <v>41486</v>
          </cell>
          <cell r="I73" t="str">
            <v>MEMORANDO ENVIADO</v>
          </cell>
          <cell r="J73" t="str">
            <v>NO. DE MEMORANDOS ENVIADOS / NO. DE MEMORANDOS A ENVIAR</v>
          </cell>
        </row>
        <row r="74">
          <cell r="B74" t="str">
            <v>LA NO PLANIFICACION DE LAS ACTIVIDADES DE COBRO POR FALTA DE CRONOGRAMA DE ACTIVIDADES</v>
          </cell>
          <cell r="C74">
            <v>10</v>
          </cell>
          <cell r="D74">
            <v>2</v>
          </cell>
          <cell r="E74">
            <v>20</v>
          </cell>
          <cell r="F74" t="str">
            <v>ELABORAR EL CRONOGRAMA DE ACTIVIDADES DONDE SE EVIDENCIE LAS ACTIVIDADES QUE SE LLEVAN A CABO CON EL COBRO DE MOROSOS DE SALUD.</v>
          </cell>
          <cell r="G74">
            <v>40718</v>
          </cell>
          <cell r="H74">
            <v>40785</v>
          </cell>
          <cell r="I74" t="str">
            <v>CRONOGRAMA DE ACTIVIDADES PARA EL COBRO DE MOROSOS DE LA SALUD</v>
          </cell>
          <cell r="J74" t="str">
            <v>No DE CRONOGRAMAS  REALIZAR / No DE CRONOGRAMAS A REALIZAR</v>
          </cell>
        </row>
        <row r="75">
          <cell r="B75" t="str">
            <v>REALIZAR ACTIVIDADES QUE NO CORRESPONDAN A LA GESTION DEL COBRO A TRAMITAR.</v>
          </cell>
          <cell r="C75">
            <v>10</v>
          </cell>
          <cell r="D75">
            <v>2</v>
          </cell>
          <cell r="E75">
            <v>20</v>
          </cell>
          <cell r="F75" t="str">
            <v>MODIFICACION  DE LOS PROCEDIMIENTOS DEL PROCESO</v>
          </cell>
          <cell r="G75">
            <v>41381</v>
          </cell>
          <cell r="H75">
            <v>41628</v>
          </cell>
          <cell r="I75" t="str">
            <v>PROCEDIMIENTOS ADOPTADOS AL SIG MEDIANTE RESOLUCION</v>
          </cell>
          <cell r="J75" t="str">
            <v>No PROCEDIMIENTO A DOPTADOS / No DE PROCEDIMIENTOS A ADOPTAR*100</v>
          </cell>
        </row>
        <row r="76">
          <cell r="B76" t="str">
            <v>REALIZAR INDEBIDO COBRO A LOS DEUDORES MOROSOS SGSSS</v>
          </cell>
          <cell r="C76">
            <v>10</v>
          </cell>
          <cell r="D76">
            <v>2</v>
          </cell>
          <cell r="E76">
            <v>20</v>
          </cell>
          <cell r="F76" t="str">
            <v>SOLICITAR MEDIANTE MEMORANDO A L AREA DE COMPETENCIA PARA QUE SE  FORMULE UNA POLITICA  CLARA PARA DEFINIR EL VALOR REAL DE  LOS DEUDORES EN EL SGSSS</v>
          </cell>
          <cell r="G76">
            <v>41381</v>
          </cell>
          <cell r="H76">
            <v>41425</v>
          </cell>
          <cell r="I76" t="str">
            <v>MEMORANDO ENVIADO</v>
          </cell>
          <cell r="J76" t="str">
            <v>NO. DE MEMORANDOS ENVIADOS / NO. DE MEMORANDOS A ENVIAR</v>
          </cell>
        </row>
        <row r="77">
          <cell r="B77" t="str">
            <v>DESCONOCIMIENTO DE LAS ACTIVIDADES DEL PROCESO</v>
          </cell>
          <cell r="C77">
            <v>10</v>
          </cell>
          <cell r="D77">
            <v>2</v>
          </cell>
          <cell r="E77">
            <v>20</v>
          </cell>
          <cell r="F77" t="str">
            <v>MODIFICAR Y SOCIALIZAR LOS PROCEDIMIENTOS DE CRUCE DE CUENTAS CUOTAS PARTES PENSIONALES, CUENTAS POR COBRAR CUOTAS PARTES PENSIONALES, CUENTAS POR PAGAR CUOTAS PARTES PENSONALES.</v>
          </cell>
          <cell r="G77">
            <v>41415</v>
          </cell>
          <cell r="H77">
            <v>41628</v>
          </cell>
          <cell r="I77" t="str">
            <v>PROCEDIMIENTOS ACTUALIZADOS Y SOCIALIZADOS</v>
          </cell>
          <cell r="J77" t="str">
            <v>No DE PROCEDIMIENTOS ACTUALIZADOS Y SOCIALIZADOS/No. DE PROCEDIMIENTOS A ACTUALIZAR Y SOCIALIZAR</v>
          </cell>
        </row>
        <row r="78">
          <cell r="B78" t="str">
            <v>INCUMPLIMIENTO DE LAS POLITICAS DEL GOBIERNO.</v>
          </cell>
          <cell r="C78">
            <v>10</v>
          </cell>
          <cell r="D78">
            <v>2</v>
          </cell>
          <cell r="E78">
            <v>20</v>
          </cell>
          <cell r="F78" t="str">
            <v>SOLICITAR MEDIANTE MEMORANDO LA ADECUACIÓN Y REVISIÓN DE LOS EQUIPOS DEL PROCESO, PARA PODER ACCEDER A LAS AYUDAS DEL APLICATIVO</v>
          </cell>
          <cell r="G78">
            <v>41415</v>
          </cell>
          <cell r="H78">
            <v>41485</v>
          </cell>
          <cell r="I78" t="str">
            <v>MEMORANDO ENVIADO</v>
          </cell>
          <cell r="J78" t="str">
            <v>NO. DE MEMORANDOS ENVIADOS / NO. DE MEMORANDOS A ENVIAR</v>
          </cell>
        </row>
        <row r="79">
          <cell r="B79" t="str">
            <v>DESCONOCIMIENTO DE LAS ACTIVIDADES DEL PROCESO</v>
          </cell>
          <cell r="C79">
            <v>10</v>
          </cell>
          <cell r="D79">
            <v>2</v>
          </cell>
          <cell r="E79">
            <v>20</v>
          </cell>
          <cell r="F79" t="str">
            <v>MODIFICAR Y SOCIALIZAR LOS PROCEDIMIENTO COBRO ARRENDAMIENTOS Y BIENES COMERCIALIZADOS.</v>
          </cell>
          <cell r="G79">
            <v>41415</v>
          </cell>
          <cell r="H79">
            <v>41628</v>
          </cell>
          <cell r="I79" t="str">
            <v>PROCEDIMIENTOS ACTUALIZADOS Y SOCIALIZADOS</v>
          </cell>
          <cell r="J79" t="str">
            <v>No DE PROCEDIMIENTOS ACTUALIZADOS Y SOCIALIZADOS/No. DE PROCEDIMIENTOS A ACTUALIZAR Y SOCIALIZAR</v>
          </cell>
        </row>
        <row r="80">
          <cell r="B80" t="str">
            <v>DESCONOCIMIENTO DE LAS ACTIVIDADES DEL PROCESO</v>
          </cell>
          <cell r="C80">
            <v>10</v>
          </cell>
          <cell r="D80">
            <v>2</v>
          </cell>
          <cell r="E80">
            <v>20</v>
          </cell>
          <cell r="F80" t="str">
            <v>MODIFICAR Y SOCIALIZAR EL PROCEDIMIENTO CELEBRACIÓN DE ACUERDO DE PAGO COBRO PERSUASIVO CUOTAS PARTES PENSIONALES  </v>
          </cell>
          <cell r="G80">
            <v>41414</v>
          </cell>
          <cell r="H80">
            <v>41628</v>
          </cell>
          <cell r="I80" t="str">
            <v>PROCEDIMIENTOS ACTUALIZADOS Y SOCIALIZADOS</v>
          </cell>
          <cell r="J80" t="str">
            <v>No DE PROCEDIMIENTOS ACTUALIZADOS Y SOCIALIZADOS/No. DE PROCEDIMIENTOS A ACTUALIZAR Y SOCIALIZAR</v>
          </cell>
        </row>
        <row r="81">
          <cell r="B81" t="str">
            <v>FRAUDE EN EL COBRO DE MESADAS PENSIONALES</v>
          </cell>
          <cell r="C81">
            <v>10</v>
          </cell>
          <cell r="D81">
            <v>2</v>
          </cell>
          <cell r="E81">
            <v>20</v>
          </cell>
          <cell r="F81" t="str">
            <v>CONVENIOS SUSCRITOS CON INSTITUCIONES FINANCIERAS QUE PAGAN MESADAS PENSIONALES  ( NOMINAS BBVA, BANCO POPULAR, BANCO AGRARIO Y COOPERATIVA FINANCIERA DE ANTIOQUIA) </v>
          </cell>
          <cell r="G81">
            <v>39692</v>
          </cell>
          <cell r="H81">
            <v>40542</v>
          </cell>
          <cell r="I81" t="str">
            <v>SUSCRIPCIÓN DE CONVENIOS CON ENTIDADES FINANCIERAS QUE PAGAN MESADAS PENSIONALES</v>
          </cell>
          <cell r="J81" t="str">
            <v> No. de CONVENIOS SUSCRITOS / No TOTAL DE CONVENIOS A SUSCRIBIR</v>
          </cell>
        </row>
        <row r="82">
          <cell r="B82" t="str">
            <v>NO INCLUIR LOS SOPORTES  EN LAS ACTAS DE CONCILIACIONES ENTRE LOS PROCESOS </v>
          </cell>
          <cell r="C82">
            <v>10</v>
          </cell>
          <cell r="D82">
            <v>2</v>
          </cell>
          <cell r="E82">
            <v>20</v>
          </cell>
          <cell r="F82" t="str">
            <v>ELABORACION DEL PROCEDIMIENTO DE CONCILIACION ENTRE PROCESOS INCLUYENDO UNA ACTIVIDAD QUE SE REFIERA A LA INCORPORACION DEL SOPORTE DE CONCILIACION</v>
          </cell>
          <cell r="G82">
            <v>41134</v>
          </cell>
          <cell r="H82">
            <v>41256</v>
          </cell>
          <cell r="I82" t="str">
            <v>PROCEDIMIENTO REALIZADO</v>
          </cell>
          <cell r="J82" t="str">
            <v>NO. DE PROCEDIMIENTOS REALIZADOS/NO. DE PROCEDIMIENTOS A REALIZAR</v>
          </cell>
        </row>
        <row r="83">
          <cell r="B83">
            <v>0</v>
          </cell>
          <cell r="C83">
            <v>10</v>
          </cell>
          <cell r="D83">
            <v>2</v>
          </cell>
          <cell r="E83">
            <v>20</v>
          </cell>
        </row>
        <row r="84">
          <cell r="B84">
            <v>0</v>
          </cell>
        </row>
        <row r="85">
          <cell r="B85">
            <v>0</v>
          </cell>
        </row>
        <row r="86">
          <cell r="B86" t="str">
            <v>NO EJECUCIÓN DEL PAC APROBADO POR LA NACIÓN EN SU TOTALIDAD</v>
          </cell>
          <cell r="C86">
            <v>10</v>
          </cell>
          <cell r="D86">
            <v>2</v>
          </cell>
          <cell r="E86">
            <v>20</v>
          </cell>
          <cell r="F86" t="str">
            <v>MODIFICAR EL PROCEDIMIENTO INCLUYENDO EL ENVIO DEL  CORREO A LOS PROCESOS CON 10 DÌAS DE ANTICIPACIÓN ANTES DE REALIZAR LA SOLICITUD AL TESORO NACIONAL CON RESPECTO A LA PROGRAMACIÓN DEL PAC</v>
          </cell>
          <cell r="G86">
            <v>44010</v>
          </cell>
          <cell r="I86" t="str">
            <v>PROCEDIMIENTO ACTUALIZADO, APROBADO Y SOCIALIZADO.</v>
          </cell>
          <cell r="J86" t="str">
            <v>No DE PROCEDIMIENTOS ACTUALIZADOS, APROBADOS Y SOCIALIZADOS/No. DE PROCEDIMIENTOS A ACTUALIZAR, APROBAR Y SOCIALIZAR</v>
          </cell>
        </row>
        <row r="87">
          <cell r="B87" t="str">
            <v>POSIBLES HALLAZGOS POR PARTE DE LA CONTRALORIA GENERAL DE LA NACIÓN</v>
          </cell>
          <cell r="C87">
            <v>10</v>
          </cell>
          <cell r="D87">
            <v>2</v>
          </cell>
          <cell r="E87">
            <v>20</v>
          </cell>
          <cell r="F87" t="str">
            <v>ESTABLECER FECHAS LIMITE DENTRO DEL PROCEDIMIENTO PARA LA RECOLECCIÓN DE FIRMAS. </v>
          </cell>
          <cell r="G87">
            <v>41453</v>
          </cell>
          <cell r="I87" t="str">
            <v>PROCEDIMIENTO ACTUALIZADO, APROBADO Y SOCIALIZADO.</v>
          </cell>
          <cell r="J87" t="str">
            <v>No DE PROCEDIMIENTOS ACTUALIZADOS, APROBADOS Y SOCIALIZADOS/No. DE PROCEDIMIENTOS A ACTUALIZAR, APROBAR Y SOCIALIZAR</v>
          </cell>
        </row>
        <row r="88">
          <cell r="B88" t="str">
            <v>NO CONSTITUIR A TIEMPO LAS RESERVAS PRESUPUESTALES</v>
          </cell>
          <cell r="C88">
            <v>10</v>
          </cell>
          <cell r="D88">
            <v>2</v>
          </cell>
          <cell r="E88">
            <v>20</v>
          </cell>
          <cell r="F88" t="str">
            <v>ELABORAR PROCEDIMIENTO PARA CONSTITUCIÓN DE RESERVAS PRESUPESTALES.</v>
          </cell>
          <cell r="G88">
            <v>41080</v>
          </cell>
          <cell r="H88">
            <v>41182</v>
          </cell>
          <cell r="I88" t="str">
            <v>PROCEDIMIENTO REALIZADO</v>
          </cell>
          <cell r="J88" t="str">
            <v>NO. DE PROCEDIMIENTOS REALIZADOS/NO. DE PROCEDIMIENTOS A REALIZAR</v>
          </cell>
        </row>
        <row r="89">
          <cell r="B89" t="str">
            <v>INCUMPLIMIENTO AL ARTÍCULO 227 DEL DECRETO 19 DE 2012</v>
          </cell>
          <cell r="C89">
            <v>10</v>
          </cell>
          <cell r="D89">
            <v>2</v>
          </cell>
          <cell r="E89">
            <v>20</v>
          </cell>
          <cell r="F89" t="str">
            <v>MODIFICAR EL PROCEDIMIENTO DE REPORTE DEL SIGEP PARA INCLUIR LA REVISIÓN DE LA PLATAFORMA  CADA VEZ QUE SE DE INICIO A UNA CONTRATACIÓN DIRECTA O DE APOYO A LA GESTIÓN.</v>
          </cell>
          <cell r="G89">
            <v>41226</v>
          </cell>
          <cell r="H89">
            <v>41258</v>
          </cell>
          <cell r="I89" t="str">
            <v>PROCEDIMIENTO MODIFICADO</v>
          </cell>
          <cell r="J89" t="str">
            <v>NO. DE PROCEDIMIENTOS MODIFICADOS/NO. DE PROCEDIMIENTOS A MODIFICAR</v>
          </cell>
        </row>
        <row r="90">
          <cell r="B90" t="str">
            <v>  LA NO LIQUIDACION DE CONTRATOS FINALIZADOS</v>
          </cell>
          <cell r="C90">
            <v>10</v>
          </cell>
          <cell r="D90">
            <v>2</v>
          </cell>
          <cell r="E90">
            <v>20</v>
          </cell>
          <cell r="F90" t="str">
            <v>SOCIALIZAR EL ARTICULO 11 DE LA LEY 1150 DEL 2007 E IDENTIFICAR LAS FECHAS DE LIQUIDACION BILATERAL Y UNILATERAMENTE CON TODO EL PERSONAL DE LA OFICINA DE ASEORIA JURIDICA</v>
          </cell>
          <cell r="G90">
            <v>41267</v>
          </cell>
          <cell r="H90">
            <v>41283</v>
          </cell>
          <cell r="I90" t="str">
            <v>ACTIVIDAD SOCIALIZADA</v>
          </cell>
          <cell r="J90" t="str">
            <v>ACTIVIDADES SOCIALIZADAS / ACTIVIDADES A SOCIALIZAR</v>
          </cell>
        </row>
        <row r="91">
          <cell r="B91" t="str">
            <v>INCUMPLIMIENTO LA NORMATIVIDAD VIGENTE RELACIONADA AL PROCESO DE ASISTENCIA JURÍDICA</v>
          </cell>
          <cell r="C91">
            <v>10</v>
          </cell>
          <cell r="D91">
            <v>2</v>
          </cell>
          <cell r="E91">
            <v>20</v>
          </cell>
          <cell r="F91" t="str">
            <v>SOLICITAR MEDIANTE MEMORANDO  A LA FUNCIONARIA RESPONSABLE  DE LA ACTUALIZACION DEL NORMOGRAMA Y  EL ARCHIVE DE  LA EVIDENCIA DE LOS CORREOS  DE SOLICITUD DE MODIFICACION DEL NORMOGRAMA</v>
          </cell>
          <cell r="G91">
            <v>41381</v>
          </cell>
          <cell r="H91">
            <v>41461</v>
          </cell>
          <cell r="I91" t="str">
            <v>3  SOLICITUDES DE ACTUALIZACION DE NORMOGRAMA  DEL TRIMESTRE.</v>
          </cell>
          <cell r="J91" t="str">
            <v>No DE SOLICITUDES DE ACTUALIZACION DE NORMOGRAMA REALIZADAS/ No DE SOLICITUDES DE MODIFICACION DE NORMOGRAMA A SOLICITAR</v>
          </cell>
        </row>
        <row r="92">
          <cell r="B92" t="str">
            <v>FRECUENTE MATERIALIZACION DE LAS NO CONFORMIDADES REALES POR FALTA DE CONTROL</v>
          </cell>
          <cell r="C92">
            <v>10</v>
          </cell>
          <cell r="D92">
            <v>2</v>
          </cell>
          <cell r="E92">
            <v>20</v>
          </cell>
          <cell r="F92" t="str">
            <v>VERIFICAR LOS INFORMES DE LAS AUDITORIAS DE CONTROL INTERNO, CALIDAD Y ENTES EXTERNO.</v>
          </cell>
          <cell r="G92">
            <v>41365</v>
          </cell>
          <cell r="H92">
            <v>41453</v>
          </cell>
          <cell r="I92" t="str">
            <v>HALLAZGOS DOCUMENTADOS </v>
          </cell>
          <cell r="J92" t="str">
            <v>No HALLAZGOS DOCUMENTADOS/ No DE HALLAZGOS LEVANTADOS.</v>
          </cell>
        </row>
        <row r="93">
          <cell r="B93" t="str">
            <v>INCUMPLIMIENTO EN EL ESTUDIO DE LAS HISTORIAS LABORALES DE LOS EX TRABAJADORES DEMANDANTES Y DE LA NORMATIVIDAD APLICABLE AL CASO CONCRETO.</v>
          </cell>
          <cell r="C93">
            <v>10</v>
          </cell>
          <cell r="D93">
            <v>2</v>
          </cell>
          <cell r="E93">
            <v>20</v>
          </cell>
          <cell r="F93" t="str">
            <v>ENVIAR CIRCULAR A LOS RESPONSABLES DE LA  DEFENSA JUDICIAL DE ALCALIS, CAJA AGRARIA E INCORA  SOLICITANDO  EL CUMPLIMIENTO DEL ESTUDIO DE LOS EXPEDIENTES LABORALES Y DE LAS NORMAS APLICABLES PARA LA EMISION DE LOS CONCEPTOS CONSIGNADOS EN LAS FICHAS TECNI</v>
          </cell>
          <cell r="G93">
            <v>41396</v>
          </cell>
          <cell r="H93">
            <v>41425</v>
          </cell>
          <cell r="I93" t="str">
            <v>OFICIO DIRIGIDO A LOS PATRIMONIOS AUTONOMOS DEL FPS</v>
          </cell>
          <cell r="J93" t="str">
            <v>No DE OFICIOS ENVIADOS / No DE OFICIOS A ENVIAR * 100</v>
          </cell>
        </row>
        <row r="94">
          <cell r="B94" t="str">
            <v>NO LEGALIZACION DE LA CAJA MENOR</v>
          </cell>
          <cell r="C94">
            <v>10</v>
          </cell>
          <cell r="D94">
            <v>2</v>
          </cell>
          <cell r="E94">
            <v>20</v>
          </cell>
          <cell r="F94" t="str">
            <v>REALIZAR EL AJUSTE DEL PROCEDIMIENTO PARA DEJAR  ESTABLECIDO EL PUNTO DE CONTROL PARA EVITAR EL DOBLE PAGO DE FACTURAS</v>
          </cell>
          <cell r="G94">
            <v>41261</v>
          </cell>
          <cell r="H94">
            <v>41274</v>
          </cell>
          <cell r="I94" t="str">
            <v>PROCEDIMIENTO ACTUALIZADO</v>
          </cell>
          <cell r="J94" t="str">
            <v>No DE PROCEDIMIENTOS AJUSTADOS / No DE PROCEDIMIENTOS A AJUSTAR</v>
          </cell>
        </row>
        <row r="95">
          <cell r="B95" t="str">
            <v>DESACTUALIZACION DE LAS CUENTAS PERSONALES</v>
          </cell>
          <cell r="C95">
            <v>10</v>
          </cell>
          <cell r="D95">
            <v>2</v>
          </cell>
          <cell r="E95">
            <v>20</v>
          </cell>
          <cell r="F95" t="str">
            <v>REALIZAR EL AJUSTE DEL PROCEDIMIENTO PARA DEJAR  ESTABLECIDO LOS PUNTOS DE CONTROL PARA QUE SEA EFECTIVA LA ACTUALIZACION  DE LA BASE DE DATOS DE LAS CUENTAS PERSONALES DEL FPS</v>
          </cell>
          <cell r="G95">
            <v>41261</v>
          </cell>
          <cell r="H95">
            <v>41274</v>
          </cell>
          <cell r="I95" t="str">
            <v>PROCEDIMIENTO ACTUALIZADO</v>
          </cell>
          <cell r="J95" t="str">
            <v>No DE PROCEDIMIENTOS AJUSTADOS / No DE PROCEDIMIENTOS A AJUSTAR</v>
          </cell>
        </row>
        <row r="96">
          <cell r="B96" t="str">
            <v>AUMENTO EN EL NUMERO DE LLAMADAS AL EXTERIOR DE LA ENTIDAD</v>
          </cell>
          <cell r="C96">
            <v>10</v>
          </cell>
          <cell r="D96">
            <v>2</v>
          </cell>
          <cell r="E96">
            <v>20</v>
          </cell>
          <cell r="F96" t="str">
            <v>CREAR UN PROCEDIMIENTO CON SU RESPECTIVO FORMATO DE REGISTRO DE LLAMADAS AL EXTERIOR DE LA ENTIDAD</v>
          </cell>
          <cell r="G96">
            <v>41270</v>
          </cell>
          <cell r="H96">
            <v>41364</v>
          </cell>
          <cell r="I96" t="str">
            <v>PROCEDIMIENTOS DE LLAMADAS CREADO</v>
          </cell>
          <cell r="J96" t="str">
            <v>PROCEDIMIENTOS DE CONTROL DE LLAMADAS CREADOS/ PROCEDIMIENTOS DE CONTROL DE LLAMADAS A CREAR*100</v>
          </cell>
        </row>
        <row r="97">
          <cell r="B97" t="str">
            <v>DESACTUALIZACION DE LOS PROCEDIMIENTOS BOLETIN DIARIO DE ALMACEN Y CIERRE  DE INVENTARIO TRIMESTRAL</v>
          </cell>
          <cell r="C97">
            <v>10</v>
          </cell>
          <cell r="D97">
            <v>2</v>
          </cell>
          <cell r="E97">
            <v>20</v>
          </cell>
          <cell r="F97" t="str">
            <v>ACTUALIZAR LOS PROCEDIMIENTO  DE BOLETIN DIARIO DE ALMACEN Y CIERRE DE INVENTARIO TRIMESTRAL</v>
          </cell>
          <cell r="G97">
            <v>41270</v>
          </cell>
          <cell r="H97">
            <v>41364</v>
          </cell>
          <cell r="I97" t="str">
            <v>PROCEDIMIENTOS ACTUALIZADOS</v>
          </cell>
          <cell r="J97" t="str">
            <v>PROCEDIMIENTOS ACTUALIZADOS/ PROCEDIMIENTOS A ACTUALIZAR*100</v>
          </cell>
        </row>
        <row r="98">
          <cell r="B98" t="str">
            <v>DESORGANIZACION DEL ALMACEN</v>
          </cell>
          <cell r="C98">
            <v>10</v>
          </cell>
          <cell r="D98">
            <v>2</v>
          </cell>
          <cell r="E98">
            <v>20</v>
          </cell>
          <cell r="F98" t="str">
            <v>ORGANIZR  EL INVENTARIO FISICO POR ELEMENTOS</v>
          </cell>
          <cell r="G98">
            <v>41270</v>
          </cell>
          <cell r="H98">
            <v>41364</v>
          </cell>
          <cell r="I98" t="str">
            <v>AVANCE EN LA ORGANIZACIÓN DEL INVENTARIO FISICO</v>
          </cell>
          <cell r="J98" t="str">
            <v>NUMERO DE ACTIVIDADES  EJECUTADAS/ NUMEROS DE ACTIVIDADES A EJECUTAR * 100</v>
          </cell>
        </row>
        <row r="99">
          <cell r="B99">
            <v>0</v>
          </cell>
          <cell r="C99">
            <v>0</v>
          </cell>
          <cell r="D99">
            <v>0</v>
          </cell>
          <cell r="E99">
            <v>0</v>
          </cell>
        </row>
        <row r="100">
          <cell r="B100">
            <v>0</v>
          </cell>
          <cell r="C100">
            <v>0</v>
          </cell>
          <cell r="D100">
            <v>0</v>
          </cell>
          <cell r="E100">
            <v>0</v>
          </cell>
        </row>
        <row r="102">
          <cell r="B102" t="str">
            <v>DESACTUALIZACION DE LA INFORMACION DEL ARCHIVO CENTRAL</v>
          </cell>
          <cell r="C102">
            <v>10</v>
          </cell>
          <cell r="D102">
            <v>2</v>
          </cell>
          <cell r="E102">
            <v>20</v>
          </cell>
          <cell r="F102" t="str">
            <v>SOCIALIZAR EL PROCEDIMIENTO DE TRANSFERENCIA DE LA INFORMACION AL ARCHIVO CENTRAL </v>
          </cell>
          <cell r="G102">
            <v>41381</v>
          </cell>
          <cell r="H102">
            <v>41394</v>
          </cell>
          <cell r="I102" t="str">
            <v>TEMAS SOCIALIZADOS</v>
          </cell>
          <cell r="J102" t="str">
            <v>TEMAS SOCIALIZADOS/ TEMAS POR SOCIALIZAR *100</v>
          </cell>
        </row>
        <row r="103">
          <cell r="B103" t="str">
            <v>DESACTUALIZACION DE LOS PROCEDIMIENTOS DEL ANTIGUO SIP</v>
          </cell>
          <cell r="C103">
            <v>10</v>
          </cell>
          <cell r="D103">
            <v>2</v>
          </cell>
          <cell r="E103">
            <v>20</v>
          </cell>
          <cell r="F103" t="str">
            <v>ACTUALIZAR  LOS PROCEDIMIENTOS EN EL ANTIGUO SIP</v>
          </cell>
          <cell r="G103">
            <v>41381</v>
          </cell>
          <cell r="H103">
            <v>41455</v>
          </cell>
          <cell r="I103" t="str">
            <v>CUATRO PROCEDIMIENTOS ACTUALIZADOS, APROBADOS Y ADOPTADOS AL NUEVO SIP</v>
          </cell>
          <cell r="J103" t="str">
            <v>PROCEDIMIENTOS ACTUALIZADOS/ PROCEDIMIENTOS A ACTUALIZAR*100</v>
          </cell>
        </row>
        <row r="104">
          <cell r="B104" t="str">
            <v>QUE NO SE EFECTUE EL RECONOCIMIENTO DE LA PRESTACION ECONOMICA DENTRO DE LOS TERMINOS DE LEY</v>
          </cell>
          <cell r="C104">
            <v>10</v>
          </cell>
          <cell r="D104">
            <v>2</v>
          </cell>
          <cell r="E104">
            <v>20</v>
          </cell>
          <cell r="F104" t="str">
            <v>EFECTUAR SEGUIMIENTO MENSUAL  A LOS FUNCIONARIOS SOBRE TRAMITES A SU CARGO</v>
          </cell>
          <cell r="G104">
            <v>41381</v>
          </cell>
          <cell r="H104">
            <v>41455</v>
          </cell>
          <cell r="I104" t="str">
            <v>ATENDER AL 100% LAS SOLICITUDES ENTREGADAS PARA SU TRAMITE</v>
          </cell>
          <cell r="J104" t="str">
            <v>SOLICITUDES TRAMITADAS/ SOLICITUDES RECIBIDAS </v>
          </cell>
        </row>
        <row r="105">
          <cell r="B105" t="str">
            <v>DESACTUALIZACION DEL SISTEMA DE INFORMACION ORFEO</v>
          </cell>
          <cell r="C105">
            <v>10</v>
          </cell>
          <cell r="D105">
            <v>2</v>
          </cell>
          <cell r="E105">
            <v>20</v>
          </cell>
          <cell r="F105" t="str">
            <v>DEPURAR  LOS NUMEROS DE RADICACION DE LOS  TRAMITES DEL PROCESO PRESTACIONES ECONOMICAS SEMANALMENTE </v>
          </cell>
          <cell r="G105">
            <v>41383</v>
          </cell>
          <cell r="H105">
            <v>41455</v>
          </cell>
          <cell r="I105" t="str">
            <v>TRAMITES DEPURADOS AL 100% EN EL SISTEMA OPERATIVO ORFEO</v>
          </cell>
          <cell r="J105" t="str">
            <v>NUMERO DE TRAMITES RADICADOS EN ORFEO/8 NUMERO DE TRAMITES DEPURADOS EN EL SISTEMA ORFEO</v>
          </cell>
        </row>
        <row r="106">
          <cell r="B106" t="str">
            <v>UTILIZAR FORMATOS  SIN LOS REUQERIMEINTOS NECESARIOS.</v>
          </cell>
          <cell r="C106">
            <v>10</v>
          </cell>
          <cell r="D106">
            <v>2</v>
          </cell>
          <cell r="E106">
            <v>20</v>
          </cell>
          <cell r="F106" t="str">
            <v>BAJAR  EL FORMATO DEL LISTADO MAESTRO DE DOCUMENTO VERIFICAR SU INFORMACION  E IMPLIMIRLO ANTES DE LA AUDITORIA.</v>
          </cell>
          <cell r="G106">
            <v>41381</v>
          </cell>
          <cell r="H106">
            <v>41453</v>
          </cell>
          <cell r="I106" t="str">
            <v>FORMATOS DE VERIFICACION DE REQUISITOS DILIGENCIADOS</v>
          </cell>
          <cell r="J106" t="str">
            <v>NO DE AUDITORIAS REALIZADAS /NO DE FORMATOS  ADECUADO *100</v>
          </cell>
        </row>
        <row r="107">
          <cell r="B107" t="str">
            <v>NO TENER CONTROL RESPECTO A LOS TIEMPOS DE INCLUSIÓN DE NOVEDADES, REVISIÓN, LIQUIDACIÓN Y ENTREGA FINAL DE LAS NOMINAS A TESORERIA PARA EL PAGO OPORTUNO DE LAS MESADAS PENSINALES</v>
          </cell>
          <cell r="C107">
            <v>10</v>
          </cell>
          <cell r="D107">
            <v>2</v>
          </cell>
          <cell r="E107">
            <v>20</v>
          </cell>
          <cell r="F107" t="str">
            <v>ELABORACIÓN DEL CRONOGRAMA DE ACTIVIDADES DEL PROCESAMIENTO DE LAS NÓMINAS DE PENSIONADOS.</v>
          </cell>
          <cell r="G107">
            <v>41453</v>
          </cell>
          <cell r="H107">
            <v>41638</v>
          </cell>
          <cell r="I107" t="str">
            <v>CRONOGRAMA DE ACTIVIDADES DEL PROCESAMIENTO DE NÓMINAS.</v>
          </cell>
          <cell r="J107" t="str">
            <v>NO. DE CRONOGRAMAS ELABORADOS DENTRO DEL AÑO/ NO DE CRONOGRAMAS A ELABORADOS.</v>
          </cell>
        </row>
        <row r="108">
          <cell r="B108" t="str">
            <v>NO CONTAR CON LA INFORMACIÓN ACTUALIZADA DE LAS NOVEDADES CORRESPONDIENTES A LOS PENSIONADOS DE PROSOCIAL Y SAN JUAN DE DIOS</v>
          </cell>
          <cell r="C108">
            <v>10</v>
          </cell>
          <cell r="D108">
            <v>2</v>
          </cell>
          <cell r="E108">
            <v>20</v>
          </cell>
          <cell r="F108" t="str">
            <v>INCLUIR DENTRO DEL APLICATIVO XENCO LAS RESOLUCIONES QUE INGRESAN A PROSOCIAL Y A SAN JUAN DE DIOS</v>
          </cell>
          <cell r="G108">
            <v>41453</v>
          </cell>
          <cell r="H108">
            <v>41638</v>
          </cell>
          <cell r="I108" t="str">
            <v>RESOLUCIONES INLUIDAS DENTRO DEL APLICATIVO XENCO.</v>
          </cell>
          <cell r="J108" t="str">
            <v>NO DE RESOLUCIONES INCLUIDAS DENTRO DEL APLICATIVO/NO. DE RESOLUCIONES RECIBIDAS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sheetPr>
  <dimension ref="A2:AA113"/>
  <sheetViews>
    <sheetView zoomScale="60" zoomScaleNormal="60" zoomScalePageLayoutView="0" workbookViewId="0" topLeftCell="A2">
      <pane ySplit="10" topLeftCell="A12" activePane="bottomLeft" state="frozen"/>
      <selection pane="topLeft" activeCell="D2" sqref="D2"/>
      <selection pane="bottomLeft" activeCell="B15" sqref="B15"/>
    </sheetView>
  </sheetViews>
  <sheetFormatPr defaultColWidth="11.421875" defaultRowHeight="15"/>
  <cols>
    <col min="1" max="1" width="13.8515625" style="1" customWidth="1"/>
    <col min="2" max="2" width="29.421875" style="2" customWidth="1"/>
    <col min="3" max="3" width="30.421875" style="2" customWidth="1"/>
    <col min="4" max="4" width="13.421875" style="2" customWidth="1"/>
    <col min="5" max="5" width="18.8515625" style="2" bestFit="1" customWidth="1"/>
    <col min="6" max="6" width="15.28125" style="2" bestFit="1" customWidth="1"/>
    <col min="7" max="7" width="41.57421875" style="2" customWidth="1"/>
    <col min="8" max="8" width="17.7109375" style="2" customWidth="1"/>
    <col min="9" max="9" width="17.28125" style="2" customWidth="1"/>
    <col min="10" max="10" width="13.28125" style="2" customWidth="1"/>
    <col min="11" max="11" width="18.57421875" style="2" customWidth="1"/>
    <col min="12" max="12" width="20.57421875" style="2" customWidth="1"/>
    <col min="13" max="13" width="19.140625" style="2" customWidth="1"/>
    <col min="14" max="14" width="19.8515625" style="2" customWidth="1"/>
    <col min="15" max="15" width="16.8515625" style="2" customWidth="1"/>
    <col min="16" max="16" width="54.140625" style="2" customWidth="1"/>
    <col min="17" max="17" width="42.140625" style="2" customWidth="1"/>
    <col min="18" max="18" width="18.57421875" style="2" customWidth="1"/>
    <col min="19" max="19" width="15.28125" style="2" customWidth="1"/>
    <col min="20" max="20" width="16.28125" style="2" customWidth="1"/>
    <col min="21" max="21" width="15.28125" style="2" customWidth="1"/>
    <col min="22" max="22" width="21.57421875" style="2" customWidth="1"/>
    <col min="23" max="23" width="19.28125" style="2" customWidth="1"/>
    <col min="24" max="24" width="18.7109375" style="2" customWidth="1"/>
    <col min="25" max="16384" width="11.421875" style="2" customWidth="1"/>
  </cols>
  <sheetData>
    <row r="1" ht="15.75" thickBot="1"/>
    <row r="2" spans="1:23" ht="28.5" customHeight="1" thickBot="1" thickTop="1">
      <c r="A2" s="211"/>
      <c r="B2" s="211"/>
      <c r="C2" s="217" t="s">
        <v>0</v>
      </c>
      <c r="D2" s="217"/>
      <c r="E2" s="217"/>
      <c r="F2" s="217"/>
      <c r="G2" s="217"/>
      <c r="H2" s="217"/>
      <c r="I2" s="217"/>
      <c r="J2" s="217"/>
      <c r="K2" s="217"/>
      <c r="L2" s="217"/>
      <c r="M2" s="217"/>
      <c r="N2" s="217"/>
      <c r="O2" s="217"/>
      <c r="P2" s="217"/>
      <c r="Q2" s="217"/>
      <c r="R2" s="218" t="s">
        <v>1</v>
      </c>
      <c r="S2" s="218"/>
      <c r="T2" s="218"/>
      <c r="U2" s="218"/>
      <c r="V2" s="218"/>
      <c r="W2" s="218"/>
    </row>
    <row r="3" spans="1:23" ht="24.75" customHeight="1" thickBot="1" thickTop="1">
      <c r="A3" s="211"/>
      <c r="B3" s="211"/>
      <c r="C3" s="219" t="s">
        <v>2</v>
      </c>
      <c r="D3" s="219"/>
      <c r="E3" s="219"/>
      <c r="F3" s="219"/>
      <c r="G3" s="219"/>
      <c r="H3" s="219"/>
      <c r="I3" s="219"/>
      <c r="J3" s="219"/>
      <c r="K3" s="219"/>
      <c r="L3" s="219"/>
      <c r="M3" s="219"/>
      <c r="N3" s="219"/>
      <c r="O3" s="219"/>
      <c r="P3" s="219"/>
      <c r="Q3" s="219"/>
      <c r="R3" s="218"/>
      <c r="S3" s="218"/>
      <c r="T3" s="218"/>
      <c r="U3" s="218"/>
      <c r="V3" s="218"/>
      <c r="W3" s="218"/>
    </row>
    <row r="4" spans="1:23" ht="25.5" customHeight="1" thickBot="1" thickTop="1">
      <c r="A4" s="211"/>
      <c r="B4" s="211"/>
      <c r="C4" s="219"/>
      <c r="D4" s="219"/>
      <c r="E4" s="219"/>
      <c r="F4" s="219"/>
      <c r="G4" s="219"/>
      <c r="H4" s="219"/>
      <c r="I4" s="219"/>
      <c r="J4" s="219"/>
      <c r="K4" s="219"/>
      <c r="L4" s="219"/>
      <c r="M4" s="219"/>
      <c r="N4" s="219"/>
      <c r="O4" s="219"/>
      <c r="P4" s="219"/>
      <c r="Q4" s="219"/>
      <c r="R4" s="218"/>
      <c r="S4" s="218"/>
      <c r="T4" s="218"/>
      <c r="U4" s="218"/>
      <c r="V4" s="218"/>
      <c r="W4" s="218"/>
    </row>
    <row r="5" spans="1:23" ht="26.25" customHeight="1" thickBot="1" thickTop="1">
      <c r="A5" s="212" t="s">
        <v>3</v>
      </c>
      <c r="B5" s="212"/>
      <c r="C5" s="212" t="s">
        <v>4</v>
      </c>
      <c r="D5" s="212"/>
      <c r="E5" s="212"/>
      <c r="F5" s="212"/>
      <c r="G5" s="212"/>
      <c r="H5" s="212"/>
      <c r="I5" s="212"/>
      <c r="J5" s="212"/>
      <c r="K5" s="212"/>
      <c r="L5" s="212"/>
      <c r="M5" s="212"/>
      <c r="N5" s="212" t="s">
        <v>5</v>
      </c>
      <c r="O5" s="212"/>
      <c r="P5" s="212"/>
      <c r="Q5" s="212"/>
      <c r="R5" s="218"/>
      <c r="S5" s="218"/>
      <c r="T5" s="218"/>
      <c r="U5" s="218"/>
      <c r="V5" s="218"/>
      <c r="W5" s="218"/>
    </row>
    <row r="6" spans="1:23" ht="26.25" customHeight="1" thickBot="1" thickTop="1">
      <c r="A6" s="211"/>
      <c r="B6" s="211"/>
      <c r="C6" s="211"/>
      <c r="D6" s="211"/>
      <c r="E6" s="211"/>
      <c r="F6" s="211"/>
      <c r="G6" s="211"/>
      <c r="H6" s="211"/>
      <c r="I6" s="211"/>
      <c r="J6" s="212" t="s">
        <v>6</v>
      </c>
      <c r="K6" s="212"/>
      <c r="L6" s="212"/>
      <c r="M6" s="212"/>
      <c r="N6" s="212"/>
      <c r="O6" s="212"/>
      <c r="P6" s="212"/>
      <c r="Q6" s="212"/>
      <c r="R6" s="212"/>
      <c r="S6" s="212"/>
      <c r="T6" s="212"/>
      <c r="U6" s="212"/>
      <c r="V6" s="212"/>
      <c r="W6" s="212"/>
    </row>
    <row r="7" spans="1:23" ht="33.75" customHeight="1" thickBot="1" thickTop="1">
      <c r="A7" s="211"/>
      <c r="B7" s="211"/>
      <c r="C7" s="211"/>
      <c r="D7" s="211"/>
      <c r="E7" s="211"/>
      <c r="F7" s="211"/>
      <c r="G7" s="211"/>
      <c r="H7" s="211"/>
      <c r="I7" s="211"/>
      <c r="J7" s="213" t="s">
        <v>7</v>
      </c>
      <c r="K7" s="213"/>
      <c r="L7" s="213"/>
      <c r="M7" s="213"/>
      <c r="N7" s="213"/>
      <c r="O7" s="213"/>
      <c r="P7" s="213"/>
      <c r="Q7" s="213" t="s">
        <v>8</v>
      </c>
      <c r="R7" s="213"/>
      <c r="S7" s="213"/>
      <c r="T7" s="213"/>
      <c r="U7" s="213"/>
      <c r="V7" s="213"/>
      <c r="W7" s="213"/>
    </row>
    <row r="8" spans="1:23" ht="18" customHeight="1" thickBot="1" thickTop="1">
      <c r="A8" s="214"/>
      <c r="B8" s="214"/>
      <c r="C8" s="214"/>
      <c r="D8" s="214"/>
      <c r="E8" s="214"/>
      <c r="F8" s="214"/>
      <c r="G8" s="214"/>
      <c r="H8" s="214"/>
      <c r="I8" s="214"/>
      <c r="J8" s="214"/>
      <c r="K8" s="214"/>
      <c r="L8" s="214"/>
      <c r="M8" s="214"/>
      <c r="N8" s="214"/>
      <c r="O8" s="214"/>
      <c r="P8" s="214"/>
      <c r="Q8" s="214"/>
      <c r="R8" s="214"/>
      <c r="S8" s="214"/>
      <c r="T8" s="214"/>
      <c r="U8" s="214"/>
      <c r="V8" s="214"/>
      <c r="W8" s="215"/>
    </row>
    <row r="9" spans="1:23" s="3" customFormat="1" ht="27" customHeight="1" thickBot="1" thickTop="1">
      <c r="A9" s="216" t="s">
        <v>9</v>
      </c>
      <c r="B9" s="210" t="s">
        <v>10</v>
      </c>
      <c r="C9" s="210" t="s">
        <v>11</v>
      </c>
      <c r="D9" s="210" t="s">
        <v>12</v>
      </c>
      <c r="E9" s="210"/>
      <c r="F9" s="210"/>
      <c r="G9" s="210" t="s">
        <v>13</v>
      </c>
      <c r="H9" s="210" t="s">
        <v>14</v>
      </c>
      <c r="I9" s="210" t="s">
        <v>15</v>
      </c>
      <c r="J9" s="210" t="s">
        <v>16</v>
      </c>
      <c r="K9" s="210" t="s">
        <v>17</v>
      </c>
      <c r="L9" s="210"/>
      <c r="M9" s="210"/>
      <c r="N9" s="210"/>
      <c r="O9" s="210"/>
      <c r="P9" s="210" t="s">
        <v>18</v>
      </c>
      <c r="Q9" s="206" t="s">
        <v>19</v>
      </c>
      <c r="R9" s="206" t="s">
        <v>20</v>
      </c>
      <c r="S9" s="206" t="s">
        <v>21</v>
      </c>
      <c r="T9" s="206" t="s">
        <v>22</v>
      </c>
      <c r="U9" s="206" t="s">
        <v>23</v>
      </c>
      <c r="V9" s="206"/>
      <c r="W9" s="206"/>
    </row>
    <row r="10" spans="1:23" s="3" customFormat="1" ht="27" customHeight="1" thickBot="1" thickTop="1">
      <c r="A10" s="216"/>
      <c r="B10" s="210"/>
      <c r="C10" s="210"/>
      <c r="D10" s="210"/>
      <c r="E10" s="210"/>
      <c r="F10" s="210"/>
      <c r="G10" s="210"/>
      <c r="H10" s="210"/>
      <c r="I10" s="210"/>
      <c r="J10" s="210"/>
      <c r="K10" s="210"/>
      <c r="L10" s="210"/>
      <c r="M10" s="210"/>
      <c r="N10" s="210"/>
      <c r="O10" s="210"/>
      <c r="P10" s="210"/>
      <c r="Q10" s="206"/>
      <c r="R10" s="206"/>
      <c r="S10" s="206"/>
      <c r="T10" s="206"/>
      <c r="U10" s="206"/>
      <c r="V10" s="206"/>
      <c r="W10" s="206"/>
    </row>
    <row r="11" spans="1:23" s="3" customFormat="1" ht="51" customHeight="1" thickBot="1" thickTop="1">
      <c r="A11" s="216"/>
      <c r="B11" s="210"/>
      <c r="C11" s="210"/>
      <c r="D11" s="4" t="s">
        <v>24</v>
      </c>
      <c r="E11" s="4" t="s">
        <v>25</v>
      </c>
      <c r="F11" s="4" t="s">
        <v>26</v>
      </c>
      <c r="G11" s="210"/>
      <c r="H11" s="210"/>
      <c r="I11" s="210"/>
      <c r="J11" s="4" t="s">
        <v>27</v>
      </c>
      <c r="K11" s="4" t="s">
        <v>28</v>
      </c>
      <c r="L11" s="4" t="s">
        <v>29</v>
      </c>
      <c r="M11" s="4" t="s">
        <v>30</v>
      </c>
      <c r="N11" s="4" t="s">
        <v>31</v>
      </c>
      <c r="O11" s="4" t="s">
        <v>17</v>
      </c>
      <c r="P11" s="210"/>
      <c r="Q11" s="206"/>
      <c r="R11" s="206"/>
      <c r="S11" s="206"/>
      <c r="T11" s="206"/>
      <c r="U11" s="5" t="s">
        <v>24</v>
      </c>
      <c r="V11" s="5" t="s">
        <v>25</v>
      </c>
      <c r="W11" s="5" t="s">
        <v>26</v>
      </c>
    </row>
    <row r="12" spans="1:24" ht="126.75" customHeight="1" thickBot="1" thickTop="1">
      <c r="A12" s="54"/>
      <c r="B12" s="56" t="s">
        <v>32</v>
      </c>
      <c r="C12" s="58" t="str">
        <f>'[1]PLAN DE MANEJO'!B9</f>
        <v>DESACTUALIZACION DEL MANUAL DE PROCESOS Y PROCEDIMIENTOS</v>
      </c>
      <c r="D12" s="59">
        <f>'[1]PLAN DE MANEJO'!C9</f>
        <v>10</v>
      </c>
      <c r="E12" s="59">
        <f>'[1]PLAN DE MANEJO'!D9</f>
        <v>2</v>
      </c>
      <c r="F12" s="59">
        <f>'[1]PLAN DE MANEJO'!E9</f>
        <v>20</v>
      </c>
      <c r="G12" s="6" t="str">
        <f>'[1]PLAN DE MANEJO'!F9</f>
        <v>ESTABLECER UN PLAN DE CONTINGENCIA PARA LA ACTUALIZACION DE TODOS LOS PROCEDIMIENTOS DEL FPS EN EL CUAL SE EVIDENCIE EL AVANCE TRIMESTRAL DE LA ACTUALIZACION DE ESTOS DOCUMENTOS</v>
      </c>
      <c r="H12" s="7">
        <f>'[1]PLAN DE MANEJO'!G9</f>
        <v>39965</v>
      </c>
      <c r="I12" s="7">
        <f>'[1]PLAN DE MANEJO'!H9</f>
        <v>40390</v>
      </c>
      <c r="J12" s="64" t="str">
        <f>IF(O12=100%,("T"),IF(O12=0%,("SI"),("P")))</f>
        <v>P</v>
      </c>
      <c r="K12" s="8" t="str">
        <f>'[1]PLAN DE MANEJO'!I9</f>
        <v>EJECUCION PLAN DE CONTINGENCIA</v>
      </c>
      <c r="L12" s="9" t="str">
        <f>'[1]PLAN DE MANEJO'!J9</f>
        <v>NUMERO DE PROCEDIMIENTOS ACTUALIZADOS DEL ANTIGUO SIP / NUMERO DE PROCEDIMIENTOS DEL ANTIGUO SIP A LA FECHA</v>
      </c>
      <c r="M12" s="74">
        <v>394</v>
      </c>
      <c r="N12" s="74">
        <v>421</v>
      </c>
      <c r="O12" s="75">
        <f>+M12/N12</f>
        <v>0.9358669833729216</v>
      </c>
      <c r="P12" s="15" t="s">
        <v>121</v>
      </c>
      <c r="Q12" s="84"/>
      <c r="R12" s="85"/>
      <c r="S12" s="86"/>
      <c r="T12" s="85"/>
      <c r="U12" s="87"/>
      <c r="V12" s="87"/>
      <c r="W12" s="10">
        <f>U12*V12</f>
        <v>0</v>
      </c>
      <c r="X12" s="11"/>
    </row>
    <row r="13" spans="1:24" ht="104.25" customHeight="1" thickBot="1" thickTop="1">
      <c r="A13" s="61"/>
      <c r="B13" s="12" t="s">
        <v>32</v>
      </c>
      <c r="C13" s="13" t="str">
        <f>'[1]PLAN DE MANEJO'!B10</f>
        <v>DEMORA EN LA APROBACION DE LA DOCUMENTACION</v>
      </c>
      <c r="D13" s="14">
        <f>'[1]PLAN DE MANEJO'!C10</f>
        <v>10</v>
      </c>
      <c r="E13" s="14">
        <f>'[1]PLAN DE MANEJO'!D10</f>
        <v>2</v>
      </c>
      <c r="F13" s="14">
        <f>'[1]PLAN DE MANEJO'!E10</f>
        <v>20</v>
      </c>
      <c r="G13" s="15" t="str">
        <f>'[1]PLAN DE MANEJO'!F10</f>
        <v>ACTUALIZAR EL PROCEDIMIENTO INCLUYENDO  LOS TIEMPOS EN LAS ACTIVIDADES DE REVISION TECNICA Y DE AJUSTES POR PARTE DEL PROCESO.</v>
      </c>
      <c r="H13" s="16">
        <f>'[1]PLAN DE MANEJO'!G10</f>
        <v>41381</v>
      </c>
      <c r="I13" s="16">
        <f>'[1]PLAN DE MANEJO'!H10</f>
        <v>41455</v>
      </c>
      <c r="J13" s="64" t="str">
        <f>IF(O13=100%,("T"),IF(O13=0%,("SI"),("P")))</f>
        <v>T</v>
      </c>
      <c r="K13" s="17" t="str">
        <f>'[1]PLAN DE MANEJO'!I10</f>
        <v>PROCEDIMIENTO ADOPTADOS AL SIP</v>
      </c>
      <c r="L13" s="18" t="str">
        <f>'[1]PLAN DE MANEJO'!J10</f>
        <v>No PROCEDIMIENTO ADOPTADO MEDIANTE RESOLUCION / No PROCEDIMIENTO A ACTUALIZAR*100</v>
      </c>
      <c r="M13" s="76">
        <v>1</v>
      </c>
      <c r="N13" s="76">
        <v>1</v>
      </c>
      <c r="O13" s="77">
        <v>1</v>
      </c>
      <c r="P13" s="15" t="s">
        <v>131</v>
      </c>
      <c r="Q13" s="88"/>
      <c r="R13" s="89"/>
      <c r="S13" s="90"/>
      <c r="T13" s="89"/>
      <c r="U13" s="91"/>
      <c r="V13" s="91"/>
      <c r="W13" s="10">
        <f aca="true" t="shared" si="0" ref="W13:W76">U13*V13</f>
        <v>0</v>
      </c>
      <c r="X13" s="11"/>
    </row>
    <row r="14" spans="1:24" ht="104.25" customHeight="1" thickBot="1" thickTop="1">
      <c r="A14" s="47" t="s">
        <v>33</v>
      </c>
      <c r="B14" s="12" t="s">
        <v>32</v>
      </c>
      <c r="C14" s="13" t="str">
        <f>'[1]PLAN DE MANEJO'!B11</f>
        <v>NO REALIZAR OPORTUNAMENTE LA REVISIÓN POR LA DIRECCION</v>
      </c>
      <c r="D14" s="14">
        <f>'[1]PLAN DE MANEJO'!C11</f>
        <v>15</v>
      </c>
      <c r="E14" s="14">
        <f>'[1]PLAN DE MANEJO'!D11</f>
        <v>2</v>
      </c>
      <c r="F14" s="14">
        <f>'[1]PLAN DE MANEJO'!E11</f>
        <v>30</v>
      </c>
      <c r="G14" s="15" t="str">
        <f>'[1]PLAN DE MANEJO'!F11</f>
        <v>ACTUALIZAR  Y SOCIALIZAR EL PROCEDIMIENTO INCLUYENDO LO S TIEMPO Y LA INTERACCION ENTRE LOS PROCEDIMIENTOS</v>
      </c>
      <c r="H14" s="16">
        <f>'[1]PLAN DE MANEJO'!G11</f>
        <v>41429</v>
      </c>
      <c r="I14" s="16">
        <f>'[1]PLAN DE MANEJO'!H11</f>
        <v>41485</v>
      </c>
      <c r="J14" s="64" t="str">
        <f aca="true" t="shared" si="1" ref="J14:J77">IF(O14=100%,("T"),IF(O14=0%,("SI"),("P")))</f>
        <v>P</v>
      </c>
      <c r="K14" s="17" t="str">
        <f>'[1]PLAN DE MANEJO'!I11</f>
        <v>PROCEDIMIENTO ACTUALIZADO</v>
      </c>
      <c r="L14" s="18" t="str">
        <f>'[1]PLAN DE MANEJO'!J11</f>
        <v>No. DE PROCEDIMIENTOS ACTUALIZADOS/No. DE PROCEDIMIENTOS A ACTUALIZAR.</v>
      </c>
      <c r="M14" s="76">
        <v>0.7</v>
      </c>
      <c r="N14" s="76">
        <v>1</v>
      </c>
      <c r="O14" s="77">
        <f>M14/N14</f>
        <v>0.7</v>
      </c>
      <c r="P14" s="15" t="s">
        <v>86</v>
      </c>
      <c r="Q14" s="88"/>
      <c r="R14" s="89"/>
      <c r="S14" s="90"/>
      <c r="T14" s="89"/>
      <c r="U14" s="91"/>
      <c r="V14" s="91"/>
      <c r="W14" s="10">
        <f t="shared" si="0"/>
        <v>0</v>
      </c>
      <c r="X14" s="11"/>
    </row>
    <row r="15" spans="1:24" ht="104.25" customHeight="1" thickBot="1" thickTop="1">
      <c r="A15" s="47" t="s">
        <v>34</v>
      </c>
      <c r="B15" s="12" t="s">
        <v>32</v>
      </c>
      <c r="C15" s="13" t="str">
        <f>'[1]PLAN DE MANEJO'!B12</f>
        <v>NO REALIZAR LAS ACTIVIDADES ASIGNADAS AL PROCESO</v>
      </c>
      <c r="D15" s="14">
        <f>'[1]PLAN DE MANEJO'!C12</f>
        <v>15</v>
      </c>
      <c r="E15" s="14">
        <f>'[1]PLAN DE MANEJO'!D12</f>
        <v>2</v>
      </c>
      <c r="F15" s="14">
        <f>'[1]PLAN DE MANEJO'!E12</f>
        <v>30</v>
      </c>
      <c r="G15" s="15" t="str">
        <f>'[1]PLAN DE MANEJO'!F12</f>
        <v>ACTUALIZAR LA CARACTERIZACIÓN DEL PROCESO PARA DOCUMENTAR EL 100% DE LAS ACTIVIDADES E INFORMES.</v>
      </c>
      <c r="H15" s="16">
        <f>'[1]PLAN DE MANEJO'!G12</f>
        <v>41429</v>
      </c>
      <c r="I15" s="16">
        <f>'[1]PLAN DE MANEJO'!H12</f>
        <v>41516</v>
      </c>
      <c r="J15" s="64" t="str">
        <f t="shared" si="1"/>
        <v>P</v>
      </c>
      <c r="K15" s="17" t="str">
        <f>'[1]PLAN DE MANEJO'!I12</f>
        <v>CARATERIZACIÓN ACTUALIZADA</v>
      </c>
      <c r="L15" s="18" t="str">
        <f>'[1]PLAN DE MANEJO'!J12</f>
        <v>NUMERO DE CARATERIZACIONES ACTUALIZADAS, APROBADAS /NUMERO DE CARACTERIZACIONES A ACTUALIZAR APROBAR </v>
      </c>
      <c r="M15" s="76">
        <v>0.4</v>
      </c>
      <c r="N15" s="76">
        <v>1</v>
      </c>
      <c r="O15" s="77">
        <f>+M15/N15</f>
        <v>0.4</v>
      </c>
      <c r="P15" s="15" t="s">
        <v>115</v>
      </c>
      <c r="Q15" s="88"/>
      <c r="R15" s="89"/>
      <c r="S15" s="90"/>
      <c r="T15" s="89"/>
      <c r="U15" s="91"/>
      <c r="V15" s="91"/>
      <c r="W15" s="10">
        <f t="shared" si="0"/>
        <v>0</v>
      </c>
      <c r="X15" s="11"/>
    </row>
    <row r="16" spans="1:24" ht="104.25" customHeight="1" thickBot="1" thickTop="1">
      <c r="A16" s="47" t="s">
        <v>35</v>
      </c>
      <c r="B16" s="12" t="s">
        <v>32</v>
      </c>
      <c r="C16" s="13" t="str">
        <f>'[1]PLAN DE MANEJO'!B14</f>
        <v>INADECUADA CONSTRUCCIÓN DE LA DOFA</v>
      </c>
      <c r="D16" s="14">
        <f>'[1]PLAN DE MANEJO'!C14</f>
        <v>15</v>
      </c>
      <c r="E16" s="14">
        <f>'[1]PLAN DE MANEJO'!D14</f>
        <v>2</v>
      </c>
      <c r="F16" s="14">
        <f>'[1]PLAN DE MANEJO'!E14</f>
        <v>30</v>
      </c>
      <c r="G16" s="15" t="str">
        <f>'[1]PLAN DE MANEJO'!F14</f>
        <v>ELABORAR UNA GUIA PARA LA FORMULACIÓN DEL DOFA , ARTICULADA CON EL PROCEDIMIENTO.</v>
      </c>
      <c r="H16" s="19">
        <f>'[1]PLAN DE MANEJO'!G14</f>
        <v>41429</v>
      </c>
      <c r="I16" s="19">
        <f>'[1]PLAN DE MANEJO'!H14</f>
        <v>41547</v>
      </c>
      <c r="J16" s="64" t="str">
        <f t="shared" si="1"/>
        <v>P</v>
      </c>
      <c r="K16" s="15" t="str">
        <f>'[1]PLAN DE MANEJO'!J14</f>
        <v>NUMERO DE GUIAS APROBADAS Y SOCIALIZADAS/NUMERO DE GUIAS A APROBAR Y SOCIALIZAR</v>
      </c>
      <c r="L16" s="15" t="str">
        <f>'[1]PLAN DE MANEJO'!K14</f>
        <v>NUMERO DE GUIAS APROBADAS Y SOCIALIZADAS</v>
      </c>
      <c r="M16" s="76">
        <f>15/100</f>
        <v>0.15</v>
      </c>
      <c r="N16" s="76">
        <v>1</v>
      </c>
      <c r="O16" s="77">
        <v>0.15</v>
      </c>
      <c r="P16" s="15" t="s">
        <v>88</v>
      </c>
      <c r="Q16" s="88"/>
      <c r="R16" s="89"/>
      <c r="S16" s="90"/>
      <c r="T16" s="89"/>
      <c r="U16" s="91"/>
      <c r="V16" s="91"/>
      <c r="W16" s="10">
        <f t="shared" si="0"/>
        <v>0</v>
      </c>
      <c r="X16" s="11"/>
    </row>
    <row r="17" spans="1:24" ht="104.25" customHeight="1" thickBot="1" thickTop="1">
      <c r="A17" s="47" t="s">
        <v>36</v>
      </c>
      <c r="B17" s="12" t="s">
        <v>32</v>
      </c>
      <c r="C17" s="13" t="str">
        <f>'[1]PLAN DE MANEJO'!B15</f>
        <v>QUE NO EXISTA UNIFORMIDAD EN EL INFORME DE GESTION A LA CIUDADANIA</v>
      </c>
      <c r="D17" s="14">
        <f>'[1]PLAN DE MANEJO'!C14</f>
        <v>15</v>
      </c>
      <c r="E17" s="14">
        <f>'[1]PLAN DE MANEJO'!D14</f>
        <v>2</v>
      </c>
      <c r="F17" s="14">
        <f>'[1]PLAN DE MANEJO'!E14</f>
        <v>30</v>
      </c>
      <c r="G17" s="15" t="str">
        <f>'[1]PLAN DE MANEJO'!F15</f>
        <v>ELABORACIÓN Y SOCIALIZACIÓN DE LA METODOLOGIA PARA LA PRESENTACIÓN DEL INFORME DE GESTION</v>
      </c>
      <c r="H17" s="16">
        <f>'[1]PLAN DE MANEJO'!G14</f>
        <v>41429</v>
      </c>
      <c r="I17" s="16">
        <f>'[1]PLAN DE MANEJO'!H14</f>
        <v>41547</v>
      </c>
      <c r="J17" s="64" t="str">
        <f t="shared" si="1"/>
        <v>P</v>
      </c>
      <c r="K17" s="17" t="str">
        <f>'[1]PLAN DE MANEJO'!I15</f>
        <v>METODOLOGIA ELABORADA Y SOCIALIZADA</v>
      </c>
      <c r="L17" s="52" t="str">
        <f>'[1]PLAN DE MANEJO'!J15</f>
        <v>NUMERO DE METODOLOGIAS ELABORADAS Y SOCIALIZADOS/NUMERO DE METODOLOGIAS A ELABORAR Y SOCIALIZAR.</v>
      </c>
      <c r="M17" s="76">
        <v>0.7</v>
      </c>
      <c r="N17" s="76">
        <v>1</v>
      </c>
      <c r="O17" s="77">
        <f aca="true" t="shared" si="2" ref="O17:O25">+M17/N17</f>
        <v>0.7</v>
      </c>
      <c r="P17" s="15" t="s">
        <v>82</v>
      </c>
      <c r="Q17" s="88"/>
      <c r="R17" s="89"/>
      <c r="S17" s="90"/>
      <c r="T17" s="89"/>
      <c r="U17" s="91"/>
      <c r="V17" s="91"/>
      <c r="W17" s="10">
        <f t="shared" si="0"/>
        <v>0</v>
      </c>
      <c r="X17" s="11"/>
    </row>
    <row r="18" spans="1:24" ht="104.25" customHeight="1" thickBot="1" thickTop="1">
      <c r="A18" s="47" t="s">
        <v>37</v>
      </c>
      <c r="B18" s="12" t="s">
        <v>32</v>
      </c>
      <c r="C18" s="13" t="str">
        <f>'[1]PLAN DE MANEJO'!B16</f>
        <v>EL ALCANCE DEL COMITÉ NO SE ENCUENTRE ACORDE CON LA NORMATIVIDAD VIGENTE.</v>
      </c>
      <c r="D18" s="14">
        <f>'[1]PLAN DE MANEJO'!C15</f>
        <v>15</v>
      </c>
      <c r="E18" s="14">
        <f>'[1]PLAN DE MANEJO'!D15</f>
        <v>2</v>
      </c>
      <c r="F18" s="14">
        <f>'[1]PLAN DE MANEJO'!E15</f>
        <v>30</v>
      </c>
      <c r="G18" s="15" t="str">
        <f>'[1]PLAN DE MANEJO'!F16</f>
        <v>ACTUALIZAR Y SOCIALIZAR EL PROCEDIINEOT DEL COMITÉ TECNICO INSTITUCIONAL DE DESARROLLO ADMINISTRATIVO.</v>
      </c>
      <c r="H18" s="16">
        <f>'[1]PLAN DE MANEJO'!G15</f>
        <v>41429</v>
      </c>
      <c r="I18" s="16">
        <f>'[1]PLAN DE MANEJO'!H15</f>
        <v>41547</v>
      </c>
      <c r="J18" s="64" t="str">
        <f t="shared" si="1"/>
        <v>P</v>
      </c>
      <c r="K18" s="17" t="str">
        <f>'[1]PLAN DE MANEJO'!I16</f>
        <v>PROCEDIMIENTO ACTUALIZADO Y SOCIALIZADO</v>
      </c>
      <c r="L18" s="52" t="str">
        <f>'[1]PLAN DE MANEJO'!J16</f>
        <v>NUMERO DE PROCEDIMIENTOS ACTUALIZADOS Y SOCIALIZADOS/NUEMRO DE PROCEDIMIENTOS A ACTUALIZAR Y SOCIALIZAR.</v>
      </c>
      <c r="M18" s="76">
        <v>0.4</v>
      </c>
      <c r="N18" s="76">
        <v>1</v>
      </c>
      <c r="O18" s="77">
        <f t="shared" si="2"/>
        <v>0.4</v>
      </c>
      <c r="P18" s="15" t="s">
        <v>114</v>
      </c>
      <c r="Q18" s="88"/>
      <c r="R18" s="89"/>
      <c r="S18" s="90"/>
      <c r="T18" s="89"/>
      <c r="U18" s="91"/>
      <c r="V18" s="91"/>
      <c r="W18" s="10">
        <f t="shared" si="0"/>
        <v>0</v>
      </c>
      <c r="X18" s="11"/>
    </row>
    <row r="19" spans="1:24" ht="104.25" customHeight="1" thickBot="1" thickTop="1">
      <c r="A19" s="47" t="s">
        <v>38</v>
      </c>
      <c r="B19" s="12" t="s">
        <v>32</v>
      </c>
      <c r="C19" s="13" t="str">
        <f>'[1]PLAN DE MANEJO'!B17</f>
        <v>QUE LOS INFORMES DE GESTION SE PRESENTEN DE FORMA INOPORTUNA PARA LA CONSOLIDACION DE LOS MISMOS </v>
      </c>
      <c r="D19" s="14">
        <f>'[1]PLAN DE MANEJO'!C16</f>
        <v>15</v>
      </c>
      <c r="E19" s="14">
        <f>'[1]PLAN DE MANEJO'!D16</f>
        <v>2</v>
      </c>
      <c r="F19" s="14">
        <f>'[1]PLAN DE MANEJO'!E16</f>
        <v>30</v>
      </c>
      <c r="G19" s="15" t="str">
        <f>'[1]PLAN DE MANEJO'!F17</f>
        <v>ACTUALIZAR Y SOCIALIZAR EL PROCEDIMIENTO INFORMES DE GESTION A ENTES DE CONTROL.</v>
      </c>
      <c r="H19" s="16">
        <f>'[1]PLAN DE MANEJO'!G16</f>
        <v>41429</v>
      </c>
      <c r="I19" s="16">
        <f>'[1]PLAN DE MANEJO'!H16</f>
        <v>41547</v>
      </c>
      <c r="J19" s="64" t="str">
        <f t="shared" si="1"/>
        <v>P</v>
      </c>
      <c r="K19" s="17" t="str">
        <f>'[1]PLAN DE MANEJO'!I17</f>
        <v>PROCEDIMIENTO ACTUALIZADO Y SOCIALIZADO</v>
      </c>
      <c r="L19" s="52" t="str">
        <f>'[1]PLAN DE MANEJO'!J17</f>
        <v>NUMERO DE PROCEDIMIENTOS ACTUALIZADOS Y SOCIALIZADOS/NUEMRO DE PROCEDIMIENTOS A ACTUALIZAR Y SOCIALIZAR.</v>
      </c>
      <c r="M19" s="76">
        <v>0.4</v>
      </c>
      <c r="N19" s="76">
        <v>1</v>
      </c>
      <c r="O19" s="77">
        <f t="shared" si="2"/>
        <v>0.4</v>
      </c>
      <c r="P19" s="15" t="s">
        <v>119</v>
      </c>
      <c r="Q19" s="88"/>
      <c r="R19" s="89"/>
      <c r="S19" s="90"/>
      <c r="T19" s="89"/>
      <c r="U19" s="91"/>
      <c r="V19" s="91"/>
      <c r="W19" s="10">
        <f t="shared" si="0"/>
        <v>0</v>
      </c>
      <c r="X19" s="11"/>
    </row>
    <row r="20" spans="1:24" ht="104.25" customHeight="1" thickBot="1" thickTop="1">
      <c r="A20" s="47" t="s">
        <v>39</v>
      </c>
      <c r="B20" s="12" t="s">
        <v>32</v>
      </c>
      <c r="C20" s="13" t="str">
        <f>'[1]PLAN DE MANEJO'!B18</f>
        <v>LA FORMULACIÓN DEL PLAN DE FORTALECIMIENTO QUEDE INCOMPLETO</v>
      </c>
      <c r="D20" s="14">
        <f>'[1]PLAN DE MANEJO'!C17</f>
        <v>15</v>
      </c>
      <c r="E20" s="14">
        <f>'[1]PLAN DE MANEJO'!D17</f>
        <v>2</v>
      </c>
      <c r="F20" s="14">
        <f>'[1]PLAN DE MANEJO'!E17</f>
        <v>30</v>
      </c>
      <c r="G20" s="15" t="str">
        <f>'[1]PLAN DE MANEJO'!F18</f>
        <v>ELABORACION Y SOCIALIZACIÓN DEL PROCEDIMIENTO</v>
      </c>
      <c r="H20" s="16">
        <f>'[1]PLAN DE MANEJO'!G17</f>
        <v>41429</v>
      </c>
      <c r="I20" s="16">
        <f>'[1]PLAN DE MANEJO'!H17</f>
        <v>41547</v>
      </c>
      <c r="J20" s="64" t="str">
        <f t="shared" si="1"/>
        <v>P</v>
      </c>
      <c r="K20" s="17" t="str">
        <f>'[1]PLAN DE MANEJO'!I18</f>
        <v>PROCEDIMIENTO ELABORADO Y SOCIALIZADO</v>
      </c>
      <c r="L20" s="52" t="str">
        <f>'[1]PLAN DE MANEJO'!J18</f>
        <v>NUMERO DE PROCEDIMIENTOS ELABORADOS Y SOCIALIZADOS/NUEMRO DE PROCEDIMIENTOS A ELABORAR Y SOCIALIZAR.</v>
      </c>
      <c r="M20" s="76">
        <v>0.4</v>
      </c>
      <c r="N20" s="76">
        <v>1</v>
      </c>
      <c r="O20" s="77">
        <f t="shared" si="2"/>
        <v>0.4</v>
      </c>
      <c r="P20" s="15" t="s">
        <v>120</v>
      </c>
      <c r="Q20" s="88"/>
      <c r="R20" s="89"/>
      <c r="S20" s="90"/>
      <c r="T20" s="89"/>
      <c r="U20" s="91"/>
      <c r="V20" s="91"/>
      <c r="W20" s="10">
        <f t="shared" si="0"/>
        <v>0</v>
      </c>
      <c r="X20" s="11"/>
    </row>
    <row r="21" spans="1:24" ht="104.25" customHeight="1" thickBot="1" thickTop="1">
      <c r="A21" s="61"/>
      <c r="B21" s="12" t="s">
        <v>40</v>
      </c>
      <c r="C21" s="13" t="str">
        <f>'[1]PLAN DE MANEJO'!B19</f>
        <v>INEFICIENCIA A LA PRESTACION DEL SERVICIO DE SOPORTE TECNICO A USUSARIOS</v>
      </c>
      <c r="D21" s="14">
        <f>'[1]PLAN DE MANEJO'!C19</f>
        <v>10</v>
      </c>
      <c r="E21" s="14">
        <f>'[1]PLAN DE MANEJO'!D19</f>
        <v>2</v>
      </c>
      <c r="F21" s="14">
        <f>'[1]PLAN DE MANEJO'!E19</f>
        <v>20</v>
      </c>
      <c r="G21" s="15" t="str">
        <f>'[1]PLAN DE MANEJO'!F19</f>
        <v>MODIFICAR EL PROCEDIMIENTO PARA EVIDENCIAR LA INTERELACION CON SERVICION ADMINISTRATIVOS Y ESTABLESCER PUNTOS DE CONTROL PARA EL CUMPLIMIENTO OPORTUNO DE SALICITUDES REALIZADAS.</v>
      </c>
      <c r="H21" s="16">
        <f>'[1]PLAN DE MANEJO'!G18</f>
        <v>41429</v>
      </c>
      <c r="I21" s="16">
        <f>'[1]PLAN DE MANEJO'!H18</f>
        <v>41547</v>
      </c>
      <c r="J21" s="64" t="str">
        <f t="shared" si="1"/>
        <v>SI</v>
      </c>
      <c r="K21" s="17" t="str">
        <f>'[1]PLAN DE MANEJO'!I19</f>
        <v>MODIFICACIÓN DE PROCEDIMIENTOS</v>
      </c>
      <c r="L21" s="52" t="str">
        <f>'[1]PLAN DE MANEJO'!J19</f>
        <v>NUMERO DE PROCEDIMIENTOS ACTUALIZADOS Y SOCIALIZADOS/NUEMRO DE PROCEDIMIENTOS A ACTUALIZAR Y SOCIALIZAR.</v>
      </c>
      <c r="M21" s="63">
        <v>0</v>
      </c>
      <c r="N21" s="76">
        <v>1</v>
      </c>
      <c r="O21" s="77">
        <f t="shared" si="2"/>
        <v>0</v>
      </c>
      <c r="P21" s="15" t="s">
        <v>117</v>
      </c>
      <c r="Q21" s="88"/>
      <c r="R21" s="89"/>
      <c r="S21" s="90"/>
      <c r="T21" s="89"/>
      <c r="U21" s="91"/>
      <c r="V21" s="91"/>
      <c r="W21" s="10">
        <f t="shared" si="0"/>
        <v>0</v>
      </c>
      <c r="X21" s="11"/>
    </row>
    <row r="22" spans="1:24" ht="104.25" customHeight="1" thickBot="1" thickTop="1">
      <c r="A22" s="53"/>
      <c r="B22" s="55" t="s">
        <v>40</v>
      </c>
      <c r="C22" s="57" t="str">
        <f>'[1]PLAN DE MANEJO'!B20</f>
        <v>SUPLANTACION DE USUARIOS </v>
      </c>
      <c r="D22" s="14">
        <f>'[1]PLAN DE MANEJO'!C20</f>
        <v>10</v>
      </c>
      <c r="E22" s="14">
        <f>'[1]PLAN DE MANEJO'!D20</f>
        <v>2</v>
      </c>
      <c r="F22" s="14">
        <f>'[1]PLAN DE MANEJO'!E20</f>
        <v>20</v>
      </c>
      <c r="G22" s="15" t="str">
        <f>'[1]PLAN DE MANEJO'!F20</f>
        <v>MODIFICACION DEL PROCEDIMIENTO CREACION DE USUARIOS</v>
      </c>
      <c r="H22" s="16">
        <f>'[1]PLAN DE MANEJO'!G19</f>
        <v>41381</v>
      </c>
      <c r="I22" s="16">
        <f>'[1]PLAN DE MANEJO'!H19</f>
        <v>41394</v>
      </c>
      <c r="J22" s="64" t="str">
        <f t="shared" si="1"/>
        <v>SI</v>
      </c>
      <c r="K22" s="17" t="str">
        <f>'[1]PLAN DE MANEJO'!I20</f>
        <v>PROCEDIMIENTO MODIFICADO, APROBADO Y ADOPTADO AL SIP</v>
      </c>
      <c r="L22" s="52" t="str">
        <f>'[1]PLAN DE MANEJO'!J20</f>
        <v>No DE PROCEDIMIENTOS MODIFICADOS, APORBADOS  Y ADOPTADOS AL SIP/ No DE PROCEDIMIENTOS A MODIFICAR, APORBAR Y ADOPTAR AL SIP</v>
      </c>
      <c r="M22" s="63">
        <v>0</v>
      </c>
      <c r="N22" s="76">
        <v>1</v>
      </c>
      <c r="O22" s="77">
        <f t="shared" si="2"/>
        <v>0</v>
      </c>
      <c r="P22" s="15" t="s">
        <v>117</v>
      </c>
      <c r="Q22" s="88"/>
      <c r="R22" s="89"/>
      <c r="S22" s="90"/>
      <c r="T22" s="89"/>
      <c r="U22" s="91"/>
      <c r="V22" s="91"/>
      <c r="W22" s="10">
        <f t="shared" si="0"/>
        <v>0</v>
      </c>
      <c r="X22" s="11"/>
    </row>
    <row r="23" spans="1:23" ht="117" customHeight="1" thickBot="1" thickTop="1">
      <c r="A23" s="207" t="s">
        <v>41</v>
      </c>
      <c r="B23" s="208" t="s">
        <v>40</v>
      </c>
      <c r="C23" s="209" t="str">
        <f>'[1]PLAN DE MANEJO'!B21</f>
        <v>REALIZAR PUBLICACIONES DE INFORMACION ERRONEA O FUERA DE LOS TIEMPOS ESTABLECIDOS.</v>
      </c>
      <c r="D23" s="198">
        <f>'[1]PLAN DE MANEJO'!C21</f>
        <v>10</v>
      </c>
      <c r="E23" s="198">
        <f>'[1]PLAN DE MANEJO'!D21</f>
        <v>2</v>
      </c>
      <c r="F23" s="198">
        <f>'[1]PLAN DE MANEJO'!E21</f>
        <v>20</v>
      </c>
      <c r="G23" s="15" t="str">
        <f>'[1]PLAN DE MANEJO'!F21</f>
        <v>ACTUALIZAR EN PROCEDIMIENTO PUBLICAION Y ACTUALIZACION DE INFORMACION EN MEDIOS ELECTRONICOS.</v>
      </c>
      <c r="H23" s="16">
        <f>'[1]PLAN DE MANEJO'!G20</f>
        <v>41381</v>
      </c>
      <c r="I23" s="16">
        <f>'[1]PLAN DE MANEJO'!H20</f>
        <v>41394</v>
      </c>
      <c r="J23" s="64" t="str">
        <f t="shared" si="1"/>
        <v>P</v>
      </c>
      <c r="K23" s="17" t="str">
        <f>'[1]PLAN DE MANEJO'!I21</f>
        <v>PROCEDIMIENTO ACTUALIZADO, APROBADO Y ADOPTADO AL NUEVO SIP MEDIANTE ACTO ADMINISTRATIVO</v>
      </c>
      <c r="L23" s="52" t="str">
        <f>'[1]PLAN DE MANEJO'!J21</f>
        <v>No PROCEDIMIENTO ADOPTADO MEDIANTE RESOLUCION / NoPROCEDIMEINTO A ACTUALIZAR* 100</v>
      </c>
      <c r="M23" s="76">
        <v>0.8</v>
      </c>
      <c r="N23" s="76">
        <v>1</v>
      </c>
      <c r="O23" s="77">
        <f t="shared" si="2"/>
        <v>0.8</v>
      </c>
      <c r="P23" s="15" t="s">
        <v>93</v>
      </c>
      <c r="Q23" s="88"/>
      <c r="R23" s="89"/>
      <c r="S23" s="90"/>
      <c r="T23" s="89"/>
      <c r="U23" s="91"/>
      <c r="V23" s="91"/>
      <c r="W23" s="10">
        <f t="shared" si="0"/>
        <v>0</v>
      </c>
    </row>
    <row r="24" spans="1:23" ht="117" customHeight="1" thickBot="1" thickTop="1">
      <c r="A24" s="200"/>
      <c r="B24" s="201"/>
      <c r="C24" s="203"/>
      <c r="D24" s="199"/>
      <c r="E24" s="199"/>
      <c r="F24" s="199"/>
      <c r="G24" s="15" t="str">
        <f>'[1]PLAN DE MANEJO'!F22</f>
        <v>SOCIALIZAR EL PROCEDIMIENTO PUBLICAION Y ACTUALIZACION DE INFORMACION EN MEDIOS ELECTRONICOS.</v>
      </c>
      <c r="H24" s="16">
        <f>'[1]PLAN DE MANEJO'!G22</f>
        <v>41435</v>
      </c>
      <c r="I24" s="16">
        <f>'[1]PLAN DE MANEJO'!H22</f>
        <v>41439</v>
      </c>
      <c r="J24" s="64" t="str">
        <f t="shared" si="1"/>
        <v>SI</v>
      </c>
      <c r="K24" s="17" t="str">
        <f>'[1]PLAN DE MANEJO'!I22</f>
        <v>ACTA DE SOCIALIZACION DEL PROCEDIMIENTO PUBLICAION Y ACTUALIZACION DE INFORMACION EN MEDIOS ELECTRONICOS.</v>
      </c>
      <c r="L24" s="52" t="str">
        <f>'[1]PLAN DE MANEJO'!J22</f>
        <v>No PROCEDIMEINTO SOCIALIZADO / No PROCEDIMIENTO A SOCIALIZAR * 100</v>
      </c>
      <c r="M24" s="63">
        <v>0</v>
      </c>
      <c r="N24" s="76">
        <v>1</v>
      </c>
      <c r="O24" s="77">
        <f t="shared" si="2"/>
        <v>0</v>
      </c>
      <c r="P24" s="15" t="s">
        <v>94</v>
      </c>
      <c r="Q24" s="88"/>
      <c r="R24" s="89"/>
      <c r="S24" s="90"/>
      <c r="T24" s="89"/>
      <c r="U24" s="91"/>
      <c r="V24" s="91"/>
      <c r="W24" s="10">
        <f t="shared" si="0"/>
        <v>0</v>
      </c>
    </row>
    <row r="25" spans="1:23" ht="117" customHeight="1" thickBot="1" thickTop="1">
      <c r="A25" s="47" t="s">
        <v>42</v>
      </c>
      <c r="B25" s="62" t="s">
        <v>40</v>
      </c>
      <c r="C25" s="63" t="str">
        <f>'[1]PLAN DE MANEJO'!B23</f>
        <v>INCUMPLIMIENTO A LA DIRECCION NACIONAL DE DERECHOS DE AUTOR</v>
      </c>
      <c r="D25" s="14">
        <f>'[1]PLAN DE MANEJO'!C23</f>
        <v>10</v>
      </c>
      <c r="E25" s="14">
        <f>'[1]PLAN DE MANEJO'!D23</f>
        <v>2</v>
      </c>
      <c r="F25" s="14">
        <f>'[1]PLAN DE MANEJO'!E23</f>
        <v>20</v>
      </c>
      <c r="G25" s="60" t="str">
        <f>'[1]PLAN DE MANEJO'!F23</f>
        <v>MODIFICAR EL PROCEDIMIENTO INCLUYENDO LA ACTIVIDAD DE CONCILIACION ENTRE LOS PROCESOS</v>
      </c>
      <c r="H25" s="22">
        <f>'[1]PLAN DE MANEJO'!G23</f>
        <v>41430</v>
      </c>
      <c r="I25" s="22">
        <f>'[1]PLAN DE MANEJO'!H23</f>
        <v>41516</v>
      </c>
      <c r="J25" s="64" t="str">
        <f t="shared" si="1"/>
        <v>SI</v>
      </c>
      <c r="K25" s="60" t="str">
        <f>'[1]PLAN DE MANEJO'!J23</f>
        <v>NUMERO DE PROCEDIMIENTOS ACTUALIZADOS Y SOCIALIZADOS/NUEMRO DE PROCEDIMIENTOS A ACTUALIZAR Y SOCIALIZAR.</v>
      </c>
      <c r="L25" s="60" t="str">
        <f>'[1]PLAN DE MANEJO'!K23</f>
        <v>NUMERO DE PROCEDIMIENTOS ACTUALIZADOS Y SOCIALIZADOS</v>
      </c>
      <c r="M25" s="63">
        <v>0</v>
      </c>
      <c r="N25" s="76">
        <v>1</v>
      </c>
      <c r="O25" s="77">
        <f t="shared" si="2"/>
        <v>0</v>
      </c>
      <c r="P25" s="15" t="s">
        <v>117</v>
      </c>
      <c r="Q25" s="88"/>
      <c r="R25" s="89"/>
      <c r="S25" s="90"/>
      <c r="T25" s="89"/>
      <c r="U25" s="91"/>
      <c r="V25" s="91"/>
      <c r="W25" s="10">
        <f t="shared" si="0"/>
        <v>0</v>
      </c>
    </row>
    <row r="26" spans="1:23" ht="117" customHeight="1" thickBot="1" thickTop="1">
      <c r="A26" s="54"/>
      <c r="B26" s="56" t="s">
        <v>43</v>
      </c>
      <c r="C26" s="23" t="str">
        <f>'[1]PLAN DE MANEJO'!B24</f>
        <v>INADECUADA FORMULACION DE LOS INDICADORES PARA LA MEDICION DE LA GESTION.</v>
      </c>
      <c r="D26" s="14">
        <f>'[1]PLAN DE MANEJO'!C24</f>
        <v>20</v>
      </c>
      <c r="E26" s="14">
        <f>'[1]PLAN DE MANEJO'!D24</f>
        <v>1</v>
      </c>
      <c r="F26" s="14">
        <f>'[1]PLAN DE MANEJO'!E24</f>
        <v>20</v>
      </c>
      <c r="G26" s="15" t="str">
        <f>'[1]PLAN DE MANEJO'!F24</f>
        <v>
CAPACITACIÓN A LOS FUNCIONARIOS RESPONSABLES DE LOS PROCESOS EN LA FORMULACIÓN Y REPORTE DE INDICADORES.
</v>
      </c>
      <c r="H26" s="16">
        <f>'[1]PLAN DE MANEJO'!G24</f>
        <v>39722</v>
      </c>
      <c r="I26" s="16">
        <f>'[1]PLAN DE MANEJO'!H24</f>
        <v>40543</v>
      </c>
      <c r="J26" s="64" t="str">
        <f t="shared" si="1"/>
        <v>P</v>
      </c>
      <c r="K26" s="17" t="str">
        <f>'[1]PLAN DE MANEJO'!I24</f>
        <v>CUMPLIMIENTO CAPACITACION EN INDICADORES</v>
      </c>
      <c r="L26" s="18" t="str">
        <f>'[1]PLAN DE MANEJO'!J24</f>
        <v>(NO PROCESO CAPACITADOS/ NO. TOTAL DE PROCESOS)*100</v>
      </c>
      <c r="M26" s="63">
        <v>0.2</v>
      </c>
      <c r="N26" s="76">
        <v>1</v>
      </c>
      <c r="O26" s="77">
        <f aca="true" t="shared" si="3" ref="O26:O34">M26/N26</f>
        <v>0.2</v>
      </c>
      <c r="P26" s="15" t="s">
        <v>125</v>
      </c>
      <c r="Q26" s="88"/>
      <c r="R26" s="89"/>
      <c r="S26" s="90"/>
      <c r="T26" s="89"/>
      <c r="U26" s="91"/>
      <c r="V26" s="91"/>
      <c r="W26" s="10">
        <f t="shared" si="0"/>
        <v>0</v>
      </c>
    </row>
    <row r="27" spans="1:23" ht="117" customHeight="1" thickBot="1" thickTop="1">
      <c r="A27" s="61"/>
      <c r="B27" s="12" t="s">
        <v>43</v>
      </c>
      <c r="C27" s="24" t="str">
        <f>'[1]PLAN DE MANEJO'!B25</f>
        <v>NO MEDIR DE MANERA CORRECTA LA EJACUCION DE LAS ACTIVIDADES Y EL CUIMPLIMIENTO DE LAS MISMAS.</v>
      </c>
      <c r="D27" s="14">
        <f>'[1]PLAN DE MANEJO'!C25</f>
        <v>10</v>
      </c>
      <c r="E27" s="14">
        <f>'[1]PLAN DE MANEJO'!D25</f>
        <v>2</v>
      </c>
      <c r="F27" s="14">
        <f>'[1]PLAN DE MANEJO'!E25</f>
        <v>20</v>
      </c>
      <c r="G27" s="15" t="str">
        <f>'[1]PLAN DE MANEJO'!F25</f>
        <v>REALIZAR LA CAPACITACION  A LOS DOS PROCESOS QUE ESTAN PENDIENTE SOBRE EL TEMA DE INDICADORES Y SOLICITARLES A LOS PROCESOS SE ACERQUEN A LA OFICINA DE PLANEACION Y SISTEMAS PARA REDEFINIR LOS INDICADORES</v>
      </c>
      <c r="H27" s="16">
        <f>'[1]PLAN DE MANEJO'!G25</f>
        <v>41381</v>
      </c>
      <c r="I27" s="16">
        <f>'[1]PLAN DE MANEJO'!H25</f>
        <v>41454</v>
      </c>
      <c r="J27" s="64" t="str">
        <f t="shared" si="1"/>
        <v>P</v>
      </c>
      <c r="K27" s="17" t="str">
        <f>'[1]PLAN DE MANEJO'!I25</f>
        <v>2 CAPACITACIONES  SOBRE MEDICION A TRAVEZ DE INDICADORES</v>
      </c>
      <c r="L27" s="18" t="str">
        <f>'[1]PLAN DE MANEJO'!J25</f>
        <v>No DE CAPACITACIONES REALIZADS/ No DE CAPACITACIONES A REALIZAR*100</v>
      </c>
      <c r="M27" s="76">
        <v>0.2</v>
      </c>
      <c r="N27" s="76">
        <v>1</v>
      </c>
      <c r="O27" s="77">
        <f t="shared" si="3"/>
        <v>0.2</v>
      </c>
      <c r="P27" s="15" t="s">
        <v>125</v>
      </c>
      <c r="Q27" s="88"/>
      <c r="R27" s="89"/>
      <c r="S27" s="90"/>
      <c r="T27" s="89"/>
      <c r="U27" s="91"/>
      <c r="V27" s="91"/>
      <c r="W27" s="10">
        <f t="shared" si="0"/>
        <v>0</v>
      </c>
    </row>
    <row r="28" spans="1:23" ht="117" customHeight="1" thickBot="1" thickTop="1">
      <c r="A28" s="48" t="s">
        <v>44</v>
      </c>
      <c r="B28" s="25" t="s">
        <v>43</v>
      </c>
      <c r="C28" s="26" t="str">
        <f>'[1]PLAN DE MANEJO'!B26</f>
        <v>INCURRIR EN LA GENERACION DE NO CONFORMIDADES REALES Y EL NO CUMPLIMIENTO DEL OBJETO MISIONAL.</v>
      </c>
      <c r="D28" s="14">
        <f>'[1]PLAN DE MANEJO'!C26</f>
        <v>15</v>
      </c>
      <c r="E28" s="14">
        <f>'[1]PLAN DE MANEJO'!D26</f>
        <v>2</v>
      </c>
      <c r="F28" s="14">
        <f>'[1]PLAN DE MANEJO'!E26</f>
        <v>30</v>
      </c>
      <c r="G28" s="27" t="str">
        <f>'[1]PLAN DE MANEJO'!F26</f>
        <v>MODIFICAR EL PROCEDIMIENTO CONTROL DE SERVICIO NO CONFORME</v>
      </c>
      <c r="H28" s="28">
        <f>'[1]PLAN DE MANEJO'!G26</f>
        <v>41381</v>
      </c>
      <c r="I28" s="28">
        <v>41577</v>
      </c>
      <c r="J28" s="64" t="str">
        <f t="shared" si="1"/>
        <v>SI</v>
      </c>
      <c r="K28" s="29" t="str">
        <f>'[1]PLAN DE MANEJO'!I26</f>
        <v>PROCEDIMIENTO ACTUALIZADO, APROBADO Y ADOPTADO AL NUEVO SIP</v>
      </c>
      <c r="L28" s="30" t="str">
        <f>'[1]PLAN DE MANEJO'!J26</f>
        <v>No DE DOCUMENTOS ADOPTADOS AL SIP/No DE PROCEDIMIENTOS A ADOPTAR AL SIP*100</v>
      </c>
      <c r="M28" s="76">
        <v>0</v>
      </c>
      <c r="N28" s="76">
        <v>1</v>
      </c>
      <c r="O28" s="77">
        <f t="shared" si="3"/>
        <v>0</v>
      </c>
      <c r="P28" s="15" t="s">
        <v>117</v>
      </c>
      <c r="Q28" s="88"/>
      <c r="R28" s="89"/>
      <c r="S28" s="90"/>
      <c r="T28" s="89"/>
      <c r="U28" s="91"/>
      <c r="V28" s="91"/>
      <c r="W28" s="10">
        <f t="shared" si="0"/>
        <v>0</v>
      </c>
    </row>
    <row r="29" spans="1:23" ht="117" customHeight="1" thickBot="1" thickTop="1">
      <c r="A29" s="47" t="s">
        <v>45</v>
      </c>
      <c r="B29" s="25" t="s">
        <v>43</v>
      </c>
      <c r="C29" s="26" t="str">
        <f>'[1]PLAN DE MANEJO'!B27</f>
        <v>NO MEDIR ME MANERA EFECTIVA EL PLAN DE MANEJO DE RIESGOS DE LA ENTIDAD</v>
      </c>
      <c r="D29" s="14">
        <f>'[1]PLAN DE MANEJO'!C27</f>
        <v>15</v>
      </c>
      <c r="E29" s="14">
        <f>'[1]PLAN DE MANEJO'!D27</f>
        <v>2</v>
      </c>
      <c r="F29" s="14">
        <f>'[1]PLAN DE MANEJO'!E27</f>
        <v>30</v>
      </c>
      <c r="G29" s="27" t="str">
        <f>'[1]PLAN DE MANEJO'!F27</f>
        <v>MODIFICAR LOS PROCEDIMIENTOS Y SOCIALIZARLOS.</v>
      </c>
      <c r="H29" s="28">
        <f>'[1]PLAN DE MANEJO'!G27</f>
        <v>41430</v>
      </c>
      <c r="I29" s="28">
        <f>'[1]PLAN DE MANEJO'!H27</f>
        <v>41577</v>
      </c>
      <c r="J29" s="64" t="str">
        <f t="shared" si="1"/>
        <v>SI</v>
      </c>
      <c r="K29" s="29" t="str">
        <f>'[1]PLAN DE MANEJO'!I27</f>
        <v>PROCEDIMIENTOS ACTUALIZADOS Y APROBADOS</v>
      </c>
      <c r="L29" s="30" t="str">
        <f>'[1]PLAN DE MANEJO'!J27</f>
        <v>No PROCEDIMEINTO SOCIALIZADO / No PROCEDIMIENTO A SOCIALIZAR * 100</v>
      </c>
      <c r="M29" s="76">
        <v>0</v>
      </c>
      <c r="N29" s="76">
        <v>1</v>
      </c>
      <c r="O29" s="77">
        <f t="shared" si="3"/>
        <v>0</v>
      </c>
      <c r="P29" s="15" t="s">
        <v>117</v>
      </c>
      <c r="Q29" s="88"/>
      <c r="R29" s="89"/>
      <c r="S29" s="90"/>
      <c r="T29" s="89"/>
      <c r="U29" s="91"/>
      <c r="V29" s="91"/>
      <c r="W29" s="10">
        <f t="shared" si="0"/>
        <v>0</v>
      </c>
    </row>
    <row r="30" spans="1:23" ht="117" customHeight="1" thickBot="1" thickTop="1">
      <c r="A30" s="47" t="s">
        <v>46</v>
      </c>
      <c r="B30" s="25" t="s">
        <v>43</v>
      </c>
      <c r="C30" s="26" t="str">
        <f>'[1]PLAN DE MANEJO'!B28</f>
        <v>NO DAR DIFUSION OPORTUNA DE LOS PROCEDIMIENTOS A LOS FUNCIONARIOS DE LA ENTIDAD</v>
      </c>
      <c r="D30" s="14">
        <f>'[1]PLAN DE MANEJO'!C28</f>
        <v>15</v>
      </c>
      <c r="E30" s="14">
        <f>'[1]PLAN DE MANEJO'!D28</f>
        <v>2</v>
      </c>
      <c r="F30" s="14">
        <f>'[1]PLAN DE MANEJO'!E28</f>
        <v>30</v>
      </c>
      <c r="G30" s="27" t="str">
        <f>'[1]PLAN DE MANEJO'!F28</f>
        <v>MODIFICAR EL PROCEDIMIENTO DE PUBLICACIONES AGREGANDO EL PUNTO DE CONTROL</v>
      </c>
      <c r="H30" s="28">
        <f>'[1]PLAN DE MANEJO'!G28</f>
        <v>41430</v>
      </c>
      <c r="I30" s="28">
        <f>'[1]PLAN DE MANEJO'!H28</f>
        <v>41455</v>
      </c>
      <c r="J30" s="64" t="str">
        <f t="shared" si="1"/>
        <v>P</v>
      </c>
      <c r="K30" s="29" t="str">
        <f>'[1]PLAN DE MANEJO'!I28</f>
        <v>PROCEDIMIENTO ACTUALIZADO, APROBADO Y SOCIALIZADO.</v>
      </c>
      <c r="L30" s="30" t="str">
        <f>'[1]PLAN DE MANEJO'!J28</f>
        <v>No PROCEDIMEINTO SOCIALIZADO / No PROCEDIMIENTO A SOCIALIZAR * 100</v>
      </c>
      <c r="M30" s="76">
        <v>0.8</v>
      </c>
      <c r="N30" s="76">
        <v>1</v>
      </c>
      <c r="O30" s="77">
        <f t="shared" si="3"/>
        <v>0.8</v>
      </c>
      <c r="P30" s="15" t="s">
        <v>89</v>
      </c>
      <c r="Q30" s="88"/>
      <c r="R30" s="89"/>
      <c r="S30" s="90"/>
      <c r="T30" s="89"/>
      <c r="U30" s="91"/>
      <c r="V30" s="91"/>
      <c r="W30" s="10">
        <f t="shared" si="0"/>
        <v>0</v>
      </c>
    </row>
    <row r="31" spans="1:23" ht="117" customHeight="1" thickBot="1" thickTop="1">
      <c r="A31" s="47" t="s">
        <v>47</v>
      </c>
      <c r="B31" s="25" t="s">
        <v>43</v>
      </c>
      <c r="C31" s="26" t="str">
        <f>'[1]PLAN DE MANEJO'!B29</f>
        <v>QUE LA MATRIZ DE INDICADORES NO ESTE CONSTRUIDA DE MANERA ADECUADA Y OPORTUNAMENTE. </v>
      </c>
      <c r="D31" s="14">
        <f>'[1]PLAN DE MANEJO'!C29</f>
        <v>15</v>
      </c>
      <c r="E31" s="14">
        <f>'[1]PLAN DE MANEJO'!D29</f>
        <v>2</v>
      </c>
      <c r="F31" s="14">
        <f>'[1]PLAN DE MANEJO'!E29</f>
        <v>30</v>
      </c>
      <c r="G31" s="27" t="str">
        <f>'[1]PLAN DE MANEJO'!F29</f>
        <v>MODIFICAR EL PROCEDIMIENTO DE INDICADORES, INCLUYENDO LOS TIEMPOS Y LA CREACION DE LA HOJA DE VIDA .</v>
      </c>
      <c r="H31" s="28">
        <f>'[1]PLAN DE MANEJO'!G29</f>
        <v>41430</v>
      </c>
      <c r="I31" s="28">
        <f>'[1]PLAN DE MANEJO'!H29</f>
        <v>41547</v>
      </c>
      <c r="J31" s="64" t="str">
        <f t="shared" si="1"/>
        <v>SI</v>
      </c>
      <c r="K31" s="29" t="str">
        <f>'[1]PLAN DE MANEJO'!I29</f>
        <v>PROCEDIMIENTO ACTUALIZADO APROBADO Y SOCIALIZADO</v>
      </c>
      <c r="L31" s="30" t="str">
        <f>'[1]PLAN DE MANEJO'!J29</f>
        <v>No PROCEDIMEINTO SOCIALIZADO / No PROCEDIMIENTO A SOCIALIZAR * 100</v>
      </c>
      <c r="M31" s="76">
        <v>0</v>
      </c>
      <c r="N31" s="76">
        <v>1</v>
      </c>
      <c r="O31" s="77">
        <f t="shared" si="3"/>
        <v>0</v>
      </c>
      <c r="P31" s="15" t="s">
        <v>117</v>
      </c>
      <c r="Q31" s="88"/>
      <c r="R31" s="89"/>
      <c r="S31" s="90"/>
      <c r="T31" s="89"/>
      <c r="U31" s="91"/>
      <c r="V31" s="91"/>
      <c r="W31" s="10">
        <f t="shared" si="0"/>
        <v>0</v>
      </c>
    </row>
    <row r="32" spans="1:23" ht="117" customHeight="1" thickBot="1" thickTop="1">
      <c r="A32" s="47" t="s">
        <v>48</v>
      </c>
      <c r="B32" s="25" t="s">
        <v>43</v>
      </c>
      <c r="C32" s="26" t="str">
        <f>'[1]PLAN DE MANEJO'!B30</f>
        <v>QUE LOS PROCESOS PRESENTEN LA INFORMACION PARA EL INFORME DE DESEMPEÑO SIN LOS LINEAMIENTOS ADECUADOS.</v>
      </c>
      <c r="D32" s="14">
        <f>'[1]PLAN DE MANEJO'!C30</f>
        <v>15</v>
      </c>
      <c r="E32" s="14">
        <f>'[1]PLAN DE MANEJO'!D30</f>
        <v>2</v>
      </c>
      <c r="F32" s="14">
        <f>'[1]PLAN DE MANEJO'!E30</f>
        <v>30</v>
      </c>
      <c r="G32" s="27" t="str">
        <f>'[1]PLAN DE MANEJO'!F30</f>
        <v>MODIFICAR EL PROCEDIMIENTO DE SEGUIMIENTO Y MEDICIÓN A LOS PROCESOS Y EL FORMATO DEL INFORME DE DESEMPEÑO SEMESTRAL</v>
      </c>
      <c r="H32" s="28">
        <f>'[1]PLAN DE MANEJO'!G30</f>
        <v>41430</v>
      </c>
      <c r="I32" s="28">
        <f>'[1]PLAN DE MANEJO'!H30</f>
        <v>41577</v>
      </c>
      <c r="J32" s="64" t="str">
        <f t="shared" si="1"/>
        <v>SI</v>
      </c>
      <c r="K32" s="29" t="str">
        <f>'[1]PLAN DE MANEJO'!I30</f>
        <v>PROCEDIMIENTO ACTUALIZADO APROBADO Y SOCIALIZADO</v>
      </c>
      <c r="L32" s="30" t="str">
        <f>'[1]PLAN DE MANEJO'!J30</f>
        <v>No PROCEDIMEINTO SOCIALIZADO / No PROCEDIMIENTO A SOCIALIZAR * 100</v>
      </c>
      <c r="M32" s="76">
        <v>0</v>
      </c>
      <c r="N32" s="76">
        <v>1</v>
      </c>
      <c r="O32" s="77">
        <f t="shared" si="3"/>
        <v>0</v>
      </c>
      <c r="P32" s="15" t="s">
        <v>117</v>
      </c>
      <c r="Q32" s="88"/>
      <c r="R32" s="89"/>
      <c r="S32" s="90"/>
      <c r="T32" s="89"/>
      <c r="U32" s="91"/>
      <c r="V32" s="91"/>
      <c r="W32" s="10">
        <f t="shared" si="0"/>
        <v>0</v>
      </c>
    </row>
    <row r="33" spans="1:23" ht="117" customHeight="1" thickBot="1" thickTop="1">
      <c r="A33" s="47" t="s">
        <v>49</v>
      </c>
      <c r="B33" s="25" t="s">
        <v>43</v>
      </c>
      <c r="C33" s="26" t="str">
        <f>'[1]PLAN DE MANEJO'!B31</f>
        <v>QUE SE FORMULE DE MANERA INADECUADA LAS ACCIONES CORRECTIVAS DE LOS PROCESOS</v>
      </c>
      <c r="D33" s="14">
        <f>'[1]PLAN DE MANEJO'!C31</f>
        <v>15</v>
      </c>
      <c r="E33" s="14">
        <f>'[1]PLAN DE MANEJO'!D31</f>
        <v>2</v>
      </c>
      <c r="F33" s="14">
        <f>'[1]PLAN DE MANEJO'!E31</f>
        <v>30</v>
      </c>
      <c r="G33" s="27" t="str">
        <f>'[1]PLAN DE MANEJO'!F31</f>
        <v>MODIFICAR EL PROCEDIMIENTO DE ACCIONES CORRECTIVAS  A TRAVES DE PLANES DE MEJORAMIENTO</v>
      </c>
      <c r="H33" s="28">
        <f>'[1]PLAN DE MANEJO'!G31</f>
        <v>41430</v>
      </c>
      <c r="I33" s="28">
        <f>'[1]PLAN DE MANEJO'!H31</f>
        <v>41577</v>
      </c>
      <c r="J33" s="64" t="str">
        <f t="shared" si="1"/>
        <v>SI</v>
      </c>
      <c r="K33" s="29" t="str">
        <f>'[1]PLAN DE MANEJO'!I31</f>
        <v>PROCEDIMIENTO ACTUALIZADO APROBADO Y SOCIALIZADO</v>
      </c>
      <c r="L33" s="30" t="str">
        <f>'[1]PLAN DE MANEJO'!J31</f>
        <v>No PROCEDIMEINTO SOCIALIZADO / No PROCEDIMIENTO A SOCIALIZAR * 100</v>
      </c>
      <c r="M33" s="76">
        <v>0</v>
      </c>
      <c r="N33" s="76">
        <v>1</v>
      </c>
      <c r="O33" s="77">
        <f t="shared" si="3"/>
        <v>0</v>
      </c>
      <c r="P33" s="15" t="s">
        <v>87</v>
      </c>
      <c r="Q33" s="88"/>
      <c r="R33" s="89"/>
      <c r="S33" s="90"/>
      <c r="T33" s="89"/>
      <c r="U33" s="91"/>
      <c r="V33" s="91"/>
      <c r="W33" s="10">
        <f t="shared" si="0"/>
        <v>0</v>
      </c>
    </row>
    <row r="34" spans="1:23" ht="156.75" customHeight="1" thickBot="1" thickTop="1">
      <c r="A34" s="61"/>
      <c r="B34" s="12" t="s">
        <v>50</v>
      </c>
      <c r="C34" s="24" t="str">
        <f>'[1]PLAN DE MANEJO'!B32</f>
        <v>POSIBLES DEFICIENCIAS EN EL SISTEMA DE GESTION DE CALIDAD.</v>
      </c>
      <c r="D34" s="14">
        <f>'[1]PLAN DE MANEJO'!C32</f>
        <v>10</v>
      </c>
      <c r="E34" s="14">
        <f>'[1]PLAN DE MANEJO'!D32</f>
        <v>2</v>
      </c>
      <c r="F34" s="14">
        <f>'[1]PLAN DE MANEJO'!E32</f>
        <v>20</v>
      </c>
      <c r="G34" s="15" t="str">
        <f>'[1]PLAN DE MANEJO'!F32</f>
        <v>PRESENTAR SOLICITUD ANTE EL COMITÉ COORDINADOR DEL SISTEMA DE CONTROL INTERNO Y CALIDAD LA DELEGACION DE UN FUNCIONARIO AUDITOR PARA EL SEGUIMIENTO A LA OFICINA DE CONTROL INTERNO.</v>
      </c>
      <c r="H34" s="16">
        <f>'[1]PLAN DE MANEJO'!G32</f>
        <v>41381</v>
      </c>
      <c r="I34" s="16">
        <f>'[1]PLAN DE MANEJO'!H32</f>
        <v>41424</v>
      </c>
      <c r="J34" s="64" t="str">
        <f t="shared" si="1"/>
        <v>T</v>
      </c>
      <c r="K34" s="17" t="str">
        <f>'[1]PLAN DE MANEJO'!I32</f>
        <v>INFORME DE AUDITORIA</v>
      </c>
      <c r="L34" s="18" t="str">
        <f>'[1]PLAN DE MANEJO'!J32</f>
        <v>NUMERO DE AUDITORIAS PROGRAMADAS / NUMERO DE AUDITORIAS EJECUTADAS</v>
      </c>
      <c r="M34" s="76">
        <v>1</v>
      </c>
      <c r="N34" s="76">
        <v>1</v>
      </c>
      <c r="O34" s="77">
        <f t="shared" si="3"/>
        <v>1</v>
      </c>
      <c r="P34" s="15" t="s">
        <v>122</v>
      </c>
      <c r="Q34" s="88"/>
      <c r="R34" s="89"/>
      <c r="S34" s="90"/>
      <c r="T34" s="89"/>
      <c r="U34" s="91"/>
      <c r="V34" s="91"/>
      <c r="W34" s="10">
        <f t="shared" si="0"/>
        <v>0</v>
      </c>
    </row>
    <row r="35" spans="1:23" ht="135" customHeight="1" thickBot="1" thickTop="1">
      <c r="A35" s="61"/>
      <c r="B35" s="12" t="s">
        <v>50</v>
      </c>
      <c r="C35" s="24" t="str">
        <f>'[1]PLAN DE MANEJO'!B33</f>
        <v>DESCONOCIMIENTO DE LA METODOLOGIA A SEGUIR PARA LA DOCUMENTACION DE NO CONFORMIDADES POTENCIALES</v>
      </c>
      <c r="D35" s="14">
        <f>'[1]PLAN DE MANEJO'!C33</f>
        <v>10</v>
      </c>
      <c r="E35" s="14">
        <f>'[1]PLAN DE MANEJO'!D33</f>
        <v>2</v>
      </c>
      <c r="F35" s="14">
        <f>'[1]PLAN DE MANEJO'!E33</f>
        <v>20</v>
      </c>
      <c r="G35" s="15" t="str">
        <f>'[1]PLAN DE MANEJO'!F33</f>
        <v>PRESENTAR PARA APROBACION Y ADOPCION AL SISTEMAS INTEGRAL DE GESTION EL PROCEDIMIENTO DE ADMINISTRACION DE ACCIONES PREVENTIVAS </v>
      </c>
      <c r="H35" s="16">
        <f>'[1]PLAN DE MANEJO'!G33</f>
        <v>41381</v>
      </c>
      <c r="I35" s="16">
        <f>'[1]PLAN DE MANEJO'!H33</f>
        <v>41455</v>
      </c>
      <c r="J35" s="64" t="str">
        <f t="shared" si="1"/>
        <v>P</v>
      </c>
      <c r="K35" s="17" t="str">
        <f>'[1]PLAN DE MANEJO'!I33</f>
        <v>PRODECIMIENTO APROBADO MEDIANTE ACTO ADMINISTRATIVO Y PUBLICADO</v>
      </c>
      <c r="L35" s="18" t="str">
        <f>'[1]PLAN DE MANEJO'!J33</f>
        <v>PROCEDIMIENTOS ACTUALIZADOS/ PROCEDIMIENTOS A ACTUALIZAR*100</v>
      </c>
      <c r="M35" s="76">
        <v>0.75</v>
      </c>
      <c r="N35" s="76">
        <v>1</v>
      </c>
      <c r="O35" s="77">
        <f aca="true" t="shared" si="4" ref="O35:O68">M35/N35</f>
        <v>0.75</v>
      </c>
      <c r="P35" s="15" t="s">
        <v>123</v>
      </c>
      <c r="Q35" s="88"/>
      <c r="R35" s="89"/>
      <c r="S35" s="90"/>
      <c r="T35" s="89"/>
      <c r="U35" s="91"/>
      <c r="V35" s="91"/>
      <c r="W35" s="10">
        <f t="shared" si="0"/>
        <v>0</v>
      </c>
    </row>
    <row r="36" spans="1:23" ht="135" customHeight="1" thickBot="1" thickTop="1">
      <c r="A36" s="61"/>
      <c r="B36" s="12" t="s">
        <v>50</v>
      </c>
      <c r="C36" s="24" t="str">
        <f>'[1]PLAN DE MANEJO'!B34</f>
        <v>DESCONOCIMIENTO DE LA GESTION DEL PROCESO</v>
      </c>
      <c r="D36" s="14">
        <f>'[1]PLAN DE MANEJO'!C34</f>
        <v>10</v>
      </c>
      <c r="E36" s="14">
        <f>'[1]PLAN DE MANEJO'!D34</f>
        <v>2</v>
      </c>
      <c r="F36" s="14">
        <f>'[1]PLAN DE MANEJO'!E34</f>
        <v>20</v>
      </c>
      <c r="G36" s="15" t="str">
        <f>'[1]PLAN DE MANEJO'!F34</f>
        <v>SOCIALIZACION DEL PROCEDIMIENTO PEMYMOPSPT04 SEGUIMIENTO Y MEDICION A LOS PROCESOS, A LOS FUNCIONARIOS DE LA OFICINA DE CONTROL INTERNO.</v>
      </c>
      <c r="H36" s="16">
        <f>'[1]PLAN DE MANEJO'!G34</f>
        <v>41381</v>
      </c>
      <c r="I36" s="16">
        <f>'[1]PLAN DE MANEJO'!H34</f>
        <v>41455</v>
      </c>
      <c r="J36" s="64" t="str">
        <f t="shared" si="1"/>
        <v>T</v>
      </c>
      <c r="K36" s="17" t="str">
        <f>'[1]PLAN DE MANEJO'!I34</f>
        <v>ACTA DE SOCIALIZACION</v>
      </c>
      <c r="L36" s="18" t="str">
        <f>'[1]PLAN DE MANEJO'!J34</f>
        <v>NUMERO DE ACTAS PROGRAMADAS/ NUMERO DE ACTAS GENERADAS</v>
      </c>
      <c r="M36" s="76">
        <v>1</v>
      </c>
      <c r="N36" s="76">
        <v>1</v>
      </c>
      <c r="O36" s="77">
        <f t="shared" si="4"/>
        <v>1</v>
      </c>
      <c r="P36" s="15" t="s">
        <v>138</v>
      </c>
      <c r="Q36" s="88"/>
      <c r="R36" s="89"/>
      <c r="S36" s="90"/>
      <c r="T36" s="89"/>
      <c r="U36" s="91"/>
      <c r="V36" s="91"/>
      <c r="W36" s="10">
        <f t="shared" si="0"/>
        <v>0</v>
      </c>
    </row>
    <row r="37" spans="1:23" ht="108.75" customHeight="1" thickBot="1" thickTop="1">
      <c r="A37" s="61"/>
      <c r="B37" s="12" t="s">
        <v>51</v>
      </c>
      <c r="C37" s="24" t="str">
        <f>'[1]PLAN DE MANEJO'!B35</f>
        <v>INCUMPLIMIENTO EN LA FORMULACIÓN DE LOS PLANES DE MEJORAMIENTO INDIVIDUAL</v>
      </c>
      <c r="D37" s="14">
        <f>'[1]PLAN DE MANEJO'!C35</f>
        <v>10</v>
      </c>
      <c r="E37" s="14">
        <f>'[1]PLAN DE MANEJO'!D35</f>
        <v>2</v>
      </c>
      <c r="F37" s="14">
        <f>'[1]PLAN DE MANEJO'!E35</f>
        <v>20</v>
      </c>
      <c r="G37" s="15" t="str">
        <f>'[1]PLAN DE MANEJO'!F35</f>
        <v>APORTAR EVIDENCIAS POR ESCRITO (TRIMESTRAL),  PARA QUE SEAN TENIDAS EN CUENTA EN LA EVALUACIÓN DEL DESEMPEÑO LABORAL DE LOS EVALUADORES Y EVALUADOS RESPONSABLES DE CONCERTAR LOS PLANES DE MEJORAMIENTO INDIVIDUAL -COPIA CTROL INTERNO-</v>
      </c>
      <c r="H37" s="16">
        <f>'[1]PLAN DE MANEJO'!G35</f>
        <v>41365</v>
      </c>
      <c r="I37" s="16">
        <f>'[1]PLAN DE MANEJO'!H35</f>
        <v>41639</v>
      </c>
      <c r="J37" s="64" t="str">
        <f t="shared" si="1"/>
        <v>T</v>
      </c>
      <c r="K37" s="17" t="str">
        <f>'[1]PLAN DE MANEJO'!I35</f>
        <v>CUMPLIMIENTO EN EL REPORTE DE EVIDENCIAS</v>
      </c>
      <c r="L37" s="18" t="str">
        <f>'[1]PLAN DE MANEJO'!J35</f>
        <v>NO. COMUNICACIONES ENVIADAS / NO. COMUNICACIONES A ENVIAR</v>
      </c>
      <c r="M37" s="76">
        <v>1</v>
      </c>
      <c r="N37" s="76">
        <v>1</v>
      </c>
      <c r="O37" s="77">
        <f t="shared" si="4"/>
        <v>1</v>
      </c>
      <c r="P37" s="15" t="s">
        <v>132</v>
      </c>
      <c r="Q37" s="88"/>
      <c r="R37" s="89"/>
      <c r="S37" s="90"/>
      <c r="T37" s="89"/>
      <c r="U37" s="91"/>
      <c r="V37" s="91"/>
      <c r="W37" s="10">
        <f t="shared" si="0"/>
        <v>0</v>
      </c>
    </row>
    <row r="38" spans="1:23" ht="108.75" customHeight="1" thickBot="1" thickTop="1">
      <c r="A38" s="61"/>
      <c r="B38" s="12" t="s">
        <v>51</v>
      </c>
      <c r="C38" s="24" t="str">
        <f>'[1]PLAN DE MANEJO'!B36</f>
        <v>NO CUMPLIR AL 100% LAS ACTIVIDADES DEL PROGRAMA DE SALUD OCUPACIONAL ESTABLECIDAS PARA CADA VIGENCIA</v>
      </c>
      <c r="D38" s="14">
        <f>'[1]PLAN DE MANEJO'!C36</f>
        <v>20</v>
      </c>
      <c r="E38" s="14">
        <f>'[1]PLAN DE MANEJO'!D36</f>
        <v>2</v>
      </c>
      <c r="F38" s="14">
        <f>'[1]PLAN DE MANEJO'!E36</f>
        <v>40</v>
      </c>
      <c r="G38" s="15" t="str">
        <f>'[1]PLAN DE MANEJO'!F36</f>
        <v>ACTUALIZAR EL PROCEDIMIENTO ELABORACIÓN, EJECUCIÓN Y EVALUACIÓN DEL PLAN DE SALUD OCUPACIONAL", TENIENDO EN CUENTA LOS LINEAMIENTOS DEL SIG, LA METODOLOGÍA DE PLANEACIÓN ESTRATÉGICA Y LOS PARÁMETROS Y ACTIVIDADES DEL PROGRAMA DE SALUD OCUPACIONAL.</v>
      </c>
      <c r="H38" s="16">
        <f>'[1]PLAN DE MANEJO'!G36</f>
        <v>41183</v>
      </c>
      <c r="I38" s="16">
        <f>'[1]PLAN DE MANEJO'!H36</f>
        <v>41274</v>
      </c>
      <c r="J38" s="64" t="str">
        <f t="shared" si="1"/>
        <v>P</v>
      </c>
      <c r="K38" s="17" t="str">
        <f>'[1]PLAN DE MANEJO'!I36</f>
        <v>CUMPLIMIENTO ACTUALIZACIÓN PROCEDIMIENTO  ELABORACIÓN, EJECUCIÓN Y EVALUACIÓN DEL PLAN DE SALUD OCUPACIONAL"</v>
      </c>
      <c r="L38" s="18" t="str">
        <f>'[1]PLAN DE MANEJO'!J36</f>
        <v>(NO. DE PROCEDIMIENTOS ACTUALIZADOS/NO. DE PROCEDIMIENTOS A ACTUALIZAR)*100</v>
      </c>
      <c r="M38" s="76">
        <v>0.4</v>
      </c>
      <c r="N38" s="76">
        <v>1</v>
      </c>
      <c r="O38" s="77">
        <f t="shared" si="4"/>
        <v>0.4</v>
      </c>
      <c r="P38" s="15" t="s">
        <v>136</v>
      </c>
      <c r="Q38" s="88"/>
      <c r="R38" s="89"/>
      <c r="S38" s="90"/>
      <c r="T38" s="89"/>
      <c r="U38" s="91"/>
      <c r="V38" s="91"/>
      <c r="W38" s="10">
        <f t="shared" si="0"/>
        <v>0</v>
      </c>
    </row>
    <row r="39" spans="1:23" ht="102.75" customHeight="1" thickBot="1" thickTop="1">
      <c r="A39" s="61"/>
      <c r="B39" s="12" t="s">
        <v>51</v>
      </c>
      <c r="C39" s="24" t="str">
        <f>'[1]PLAN DE MANEJO'!B37</f>
        <v>ERRORES EN LA LIQUIDACIÓN DE LA NÓMINA DE LOS FUNCIONARIOS DE PLANTA Y EN LA GENERACIÓN DE LA INFORMACIÓN PARA EL PAGO DE LA MISMA.</v>
      </c>
      <c r="D39" s="14">
        <f>'[1]PLAN DE MANEJO'!C37</f>
        <v>20</v>
      </c>
      <c r="E39" s="14">
        <f>'[1]PLAN DE MANEJO'!D37</f>
        <v>2</v>
      </c>
      <c r="F39" s="14">
        <f>'[1]PLAN DE MANEJO'!E37</f>
        <v>40</v>
      </c>
      <c r="G39" s="15" t="str">
        <f>'[1]PLAN DE MANEJO'!F37</f>
        <v>REITERAR A LA OFICINA DE PLANEACIÓN Y SISTEMAS LA URGENCIA EN EL DESARROLLO DE LOS REQUERIMIENTOS REALIZADOS PARA LA ACTUALIZACIÓN DE MÓDULO DE NÓMINA DE PERSONAL, CON COPIA A LA DIRECCIÓN GENERAL.</v>
      </c>
      <c r="H39" s="16">
        <f>'[1]PLAN DE MANEJO'!G37</f>
        <v>41386</v>
      </c>
      <c r="I39" s="16">
        <f>'[1]PLAN DE MANEJO'!H37</f>
        <v>41394</v>
      </c>
      <c r="J39" s="64" t="str">
        <f t="shared" si="1"/>
        <v>T</v>
      </c>
      <c r="K39" s="17" t="str">
        <f>'[1]PLAN DE MANEJO'!I37</f>
        <v>COMUNICACIONES REMITIDAS</v>
      </c>
      <c r="L39" s="18" t="str">
        <f>'[1]PLAN DE MANEJO'!J37</f>
        <v>NO. DE MEMORANDOS ENVIADOS / NO. DE MEMORANDOS A ENVIAR</v>
      </c>
      <c r="M39" s="76">
        <v>1</v>
      </c>
      <c r="N39" s="76">
        <v>1</v>
      </c>
      <c r="O39" s="77">
        <f t="shared" si="4"/>
        <v>1</v>
      </c>
      <c r="P39" s="15" t="s">
        <v>124</v>
      </c>
      <c r="Q39" s="88"/>
      <c r="R39" s="89"/>
      <c r="S39" s="90"/>
      <c r="T39" s="89"/>
      <c r="U39" s="91"/>
      <c r="V39" s="91"/>
      <c r="W39" s="10">
        <f t="shared" si="0"/>
        <v>0</v>
      </c>
    </row>
    <row r="40" spans="1:23" ht="114.75" customHeight="1" thickBot="1" thickTop="1">
      <c r="A40" s="192"/>
      <c r="B40" s="194" t="s">
        <v>51</v>
      </c>
      <c r="C40" s="202" t="str">
        <f>'[1]PLAN DE MANEJO'!B38</f>
        <v>BAJO NIVEL DE COMPETENCIAS DEL TALENTO HUMANO AL SERVICIO</v>
      </c>
      <c r="D40" s="198">
        <f>'[1]PLAN DE MANEJO'!C38</f>
        <v>10</v>
      </c>
      <c r="E40" s="198">
        <f>'[1]PLAN DE MANEJO'!D38</f>
        <v>2</v>
      </c>
      <c r="F40" s="198">
        <f>'[1]PLAN DE MANEJO'!E38</f>
        <v>20</v>
      </c>
      <c r="G40" s="15" t="str">
        <f>'[1]PLAN DE MANEJO'!F38</f>
        <v>ELABORAR PROPUESTA MODIFICACIÓN PROCEDIMIENTO FORMULACIÓN, EJECUCIÓN Y EVALUACIÓN DEL PLAN INSTITUCIONAL DE CAPACITACIÓN, INTEGRANDO LA METODOLOGÍA DE LOS EQUIPOS DE TRABAJO DE EXCELENCIA, Y REMITIRLO  A LA OFICINA DE PLANEACIÓN Y SISTEMAS PARA REVISIÓN TÉCNICA Y POSTERIOR APROBACIÓN Y ADOPCIÓN
</v>
      </c>
      <c r="H40" s="16">
        <f>'[1]PLAN DE MANEJO'!G38</f>
        <v>41365</v>
      </c>
      <c r="I40" s="16">
        <f>'[1]PLAN DE MANEJO'!H38</f>
        <v>41455</v>
      </c>
      <c r="J40" s="64" t="str">
        <f t="shared" si="1"/>
        <v>SI</v>
      </c>
      <c r="K40" s="17" t="str">
        <f>'[1]PLAN DE MANEJO'!I38</f>
        <v>ACTUALIZACIÓN DE PROCEDIMIENTOS </v>
      </c>
      <c r="L40" s="18" t="str">
        <f>'[1]PLAN DE MANEJO'!J38</f>
        <v>(NO. DE PROCEDIMIENTOS ACTUALIZADOS/NO. DE PROCEDIMIENTOS A ACTUALIZAR)*100</v>
      </c>
      <c r="M40" s="76">
        <v>0</v>
      </c>
      <c r="N40" s="76">
        <v>1</v>
      </c>
      <c r="O40" s="77">
        <f t="shared" si="4"/>
        <v>0</v>
      </c>
      <c r="P40" s="15" t="s">
        <v>116</v>
      </c>
      <c r="Q40" s="88"/>
      <c r="R40" s="89"/>
      <c r="S40" s="90"/>
      <c r="T40" s="89"/>
      <c r="U40" s="91"/>
      <c r="V40" s="91"/>
      <c r="W40" s="10">
        <f t="shared" si="0"/>
        <v>0</v>
      </c>
    </row>
    <row r="41" spans="1:23" ht="81.75" customHeight="1" thickBot="1" thickTop="1">
      <c r="A41" s="200"/>
      <c r="B41" s="201"/>
      <c r="C41" s="203"/>
      <c r="D41" s="205"/>
      <c r="E41" s="205"/>
      <c r="F41" s="205"/>
      <c r="G41" s="15" t="str">
        <f>'[1]PLAN DE MANEJO'!F39</f>
        <v>ELABORAR EL DIAGNÓSTICO ESTRATÉGICO Y DE GESTIÓN PARA LA CONSOLIDACIÓN DEL PLAN INSTITUCIONAL DE CAPACITACIÓN Y PRESENTARLO PARA APROBACIÓN DE LA COMISIÓN DE PERSONAL</v>
      </c>
      <c r="H41" s="16">
        <f>'[1]PLAN DE MANEJO'!G39</f>
        <v>41365</v>
      </c>
      <c r="I41" s="16">
        <f>'[1]PLAN DE MANEJO'!H39</f>
        <v>41455</v>
      </c>
      <c r="J41" s="64" t="str">
        <f t="shared" si="1"/>
        <v>SI</v>
      </c>
      <c r="K41" s="17" t="str">
        <f>'[1]PLAN DE MANEJO'!I39</f>
        <v>ELABORACIÓN DIAGNÓSTICO ESTRATÉGICO Y DE GESTIÓN</v>
      </c>
      <c r="L41" s="18" t="str">
        <f>'[1]PLAN DE MANEJO'!J39</f>
        <v>NO DE DIAGNOSTICOS ELABORADOS / NO DE DIAGNOSTICOS A ELABORAR</v>
      </c>
      <c r="M41" s="76">
        <v>0</v>
      </c>
      <c r="N41" s="76">
        <v>1</v>
      </c>
      <c r="O41" s="77">
        <f t="shared" si="4"/>
        <v>0</v>
      </c>
      <c r="P41" s="101" t="s">
        <v>116</v>
      </c>
      <c r="Q41" s="88"/>
      <c r="R41" s="89"/>
      <c r="S41" s="90"/>
      <c r="T41" s="89"/>
      <c r="U41" s="91"/>
      <c r="V41" s="91"/>
      <c r="W41" s="10">
        <f t="shared" si="0"/>
        <v>0</v>
      </c>
    </row>
    <row r="42" spans="1:23" ht="111" customHeight="1" thickBot="1" thickTop="1">
      <c r="A42" s="193"/>
      <c r="B42" s="195"/>
      <c r="C42" s="204"/>
      <c r="D42" s="199"/>
      <c r="E42" s="199"/>
      <c r="F42" s="199"/>
      <c r="G42" s="15" t="str">
        <f>'[1]PLAN DE MANEJO'!F40</f>
        <v>APLICAR EL PROCEDIMIENTO  FORMULACIÓN, EJECUCIÓN Y EVALUACIÓN DEL PLAN INSTITUCIONAL DE CAPACITACIÓN SEGÚN ACTUALIZACIÓN.</v>
      </c>
      <c r="H42" s="16">
        <f>'[1]PLAN DE MANEJO'!G40</f>
        <v>41365</v>
      </c>
      <c r="I42" s="16">
        <f>'[1]PLAN DE MANEJO'!H40</f>
        <v>41608</v>
      </c>
      <c r="J42" s="64" t="str">
        <f t="shared" si="1"/>
        <v>SI</v>
      </c>
      <c r="K42" s="17" t="str">
        <f>'[1]PLAN DE MANEJO'!I40</f>
        <v>PROYECTOS DE APRENDIZAJE</v>
      </c>
      <c r="L42" s="18" t="str">
        <f>'[1]PLAN DE MANEJO'!J40</f>
        <v>NO. DE PAE EJECUTADOS Y EVALUADOS /  NO. DE PAE A EJECUTAR Y EVALUAR</v>
      </c>
      <c r="M42" s="76">
        <v>0</v>
      </c>
      <c r="N42" s="76">
        <v>1</v>
      </c>
      <c r="O42" s="77">
        <f t="shared" si="4"/>
        <v>0</v>
      </c>
      <c r="P42" s="21" t="s">
        <v>117</v>
      </c>
      <c r="Q42" s="92"/>
      <c r="R42" s="93"/>
      <c r="S42" s="90"/>
      <c r="T42" s="89"/>
      <c r="U42" s="91"/>
      <c r="V42" s="91"/>
      <c r="W42" s="10">
        <f t="shared" si="0"/>
        <v>0</v>
      </c>
    </row>
    <row r="43" spans="1:23" ht="126.75" customHeight="1" thickBot="1" thickTop="1">
      <c r="A43" s="192"/>
      <c r="B43" s="194" t="s">
        <v>52</v>
      </c>
      <c r="C43" s="196" t="str">
        <f>'[1]PLAN DE MANEJO'!B41</f>
        <v>PÉRDIDA DEFINITIVA O EXTRAVIO DE DOCUMENTOS RECIBIDOS O GENERADOS POR LA ENTIDAD</v>
      </c>
      <c r="D43" s="198">
        <f>'[1]PLAN DE MANEJO'!C41</f>
        <v>10</v>
      </c>
      <c r="E43" s="198">
        <f>'[1]PLAN DE MANEJO'!D41</f>
        <v>2</v>
      </c>
      <c r="F43" s="198">
        <f>'[1]PLAN DE MANEJO'!E41</f>
        <v>20</v>
      </c>
      <c r="G43" s="15" t="str">
        <f>'[1]PLAN DE MANEJO'!F41</f>
        <v>DIGITALIZAR LAS UNIDADES DOCUMENTALES DEL ARCHIVO CENTRAL</v>
      </c>
      <c r="H43" s="16">
        <f>'[1]PLAN DE MANEJO'!G41</f>
        <v>40862</v>
      </c>
      <c r="I43" s="16">
        <f>'[1]PLAN DE MANEJO'!H41</f>
        <v>41258</v>
      </c>
      <c r="J43" s="64" t="str">
        <f t="shared" si="1"/>
        <v>SI</v>
      </c>
      <c r="K43" s="17" t="str">
        <f>'[1]PLAN DE MANEJO'!I41</f>
        <v>PORCENTAJE DE AVANCE DIGITALIZACIÓN DEL ARCHIVO CENTRAL</v>
      </c>
      <c r="L43" s="18" t="str">
        <f>'[1]PLAN DE MANEJO'!J41</f>
        <v>No. DE UNIDADES DOCUMENTALES DIGITALIZADAS / No. DE UNIDADES DOCUMENTALES PROGRAMADAS </v>
      </c>
      <c r="M43" s="76">
        <v>0</v>
      </c>
      <c r="N43" s="76">
        <v>1</v>
      </c>
      <c r="O43" s="77">
        <v>0</v>
      </c>
      <c r="P43" s="15" t="s">
        <v>139</v>
      </c>
      <c r="Q43" s="94"/>
      <c r="R43" s="93"/>
      <c r="S43" s="90"/>
      <c r="T43" s="89"/>
      <c r="U43" s="91"/>
      <c r="V43" s="91"/>
      <c r="W43" s="10">
        <f t="shared" si="0"/>
        <v>0</v>
      </c>
    </row>
    <row r="44" spans="1:23" ht="114.75" customHeight="1" thickBot="1" thickTop="1">
      <c r="A44" s="193"/>
      <c r="B44" s="195"/>
      <c r="C44" s="197"/>
      <c r="D44" s="199"/>
      <c r="E44" s="199"/>
      <c r="F44" s="199"/>
      <c r="G44" s="15" t="str">
        <f>'[1]PLAN DE MANEJO'!F42</f>
        <v>REALIZAR BACKUP DE ARCHIVOS DIGITALIZADOS</v>
      </c>
      <c r="H44" s="16">
        <f>'[1]PLAN DE MANEJO'!G42</f>
        <v>40862</v>
      </c>
      <c r="I44" s="16">
        <f>'[1]PLAN DE MANEJO'!H42</f>
        <v>41258</v>
      </c>
      <c r="J44" s="64" t="str">
        <f t="shared" si="1"/>
        <v>SI</v>
      </c>
      <c r="K44" s="17" t="str">
        <f>'[1]PLAN DE MANEJO'!I42</f>
        <v>PORCENTAJE DE BACKUP REALIZADOS</v>
      </c>
      <c r="L44" s="18" t="str">
        <f>'[1]PLAN DE MANEJO'!J42</f>
        <v>No. DE BACKUP REALIZADOS / No. DE BACKUP A REALIZAR</v>
      </c>
      <c r="M44" s="76">
        <v>0</v>
      </c>
      <c r="N44" s="76">
        <v>1</v>
      </c>
      <c r="O44" s="77">
        <v>0</v>
      </c>
      <c r="P44" s="15" t="s">
        <v>140</v>
      </c>
      <c r="Q44" s="95"/>
      <c r="R44" s="93"/>
      <c r="S44" s="90"/>
      <c r="T44" s="89"/>
      <c r="U44" s="96"/>
      <c r="V44" s="96"/>
      <c r="W44" s="10">
        <f t="shared" si="0"/>
        <v>0</v>
      </c>
    </row>
    <row r="45" spans="1:23" ht="83.25" customHeight="1" thickBot="1" thickTop="1">
      <c r="A45" s="61"/>
      <c r="B45" s="12" t="s">
        <v>52</v>
      </c>
      <c r="C45" s="13" t="str">
        <f>'[1]PLAN DE MANEJO'!B43</f>
        <v>INCUMPLIMIENTO DE LA NORMATIVIDAD APLICABLE PARA EL FNC </v>
      </c>
      <c r="D45" s="14">
        <f>'[1]PLAN DE MANEJO'!C43</f>
        <v>10</v>
      </c>
      <c r="E45" s="14">
        <f>'[1]PLAN DE MANEJO'!D43</f>
        <v>3</v>
      </c>
      <c r="F45" s="14">
        <f>'[1]PLAN DE MANEJO'!E43</f>
        <v>30</v>
      </c>
      <c r="G45" s="15" t="str">
        <f>'[1]PLAN DE MANEJO'!F43</f>
        <v>REALIZAR PERIODICAMENTE REVISION DE LA NORMATIVIDAD APLICABLE DE ACUERDO AL NORMOGRAMA DE LA ENTIDAD CONSOLIDADO POR SECRETARIA GENERAL</v>
      </c>
      <c r="H45" s="16">
        <f>'[1]PLAN DE MANEJO'!G43</f>
        <v>40391</v>
      </c>
      <c r="I45" s="16">
        <f>'[1]PLAN DE MANEJO'!H43</f>
        <v>40543</v>
      </c>
      <c r="J45" s="64" t="str">
        <f t="shared" si="1"/>
        <v>T</v>
      </c>
      <c r="K45" s="17" t="str">
        <f>'[1]PLAN DE MANEJO'!I43</f>
        <v>ACTUALIZACIÓN DEL NORMOGRAMA INSTITUCIONAL </v>
      </c>
      <c r="L45" s="18" t="str">
        <f>'[1]PLAN DE MANEJO'!J43</f>
        <v>No. DE  ACTUALIZACIONES DEL NORMOGRAMA REALIZADAS / No. DE SOLICITUDES DE ACTUALIZACIÓN DE LOS PROCESOS</v>
      </c>
      <c r="M45" s="76">
        <v>1</v>
      </c>
      <c r="N45" s="76">
        <v>1</v>
      </c>
      <c r="O45" s="77">
        <v>1</v>
      </c>
      <c r="P45" s="15" t="s">
        <v>141</v>
      </c>
      <c r="Q45" s="95"/>
      <c r="R45" s="97"/>
      <c r="S45" s="90"/>
      <c r="T45" s="89"/>
      <c r="U45" s="96"/>
      <c r="V45" s="96"/>
      <c r="W45" s="10">
        <f t="shared" si="0"/>
        <v>0</v>
      </c>
    </row>
    <row r="46" spans="1:23" ht="135" customHeight="1" thickBot="1" thickTop="1">
      <c r="A46" s="61"/>
      <c r="B46" s="12" t="s">
        <v>52</v>
      </c>
      <c r="C46" s="13" t="str">
        <f>'[1]PLAN DE MANEJO'!B44</f>
        <v>QUE EL CONSECUTIVO ÚNICO DE LA ENTIDAD FPS SE ENCUENTRE INCOMPLETO O NO SE ENCUENTRE CORRECTAMENTE FOLIADO   </v>
      </c>
      <c r="D46" s="14">
        <f>'[1]PLAN DE MANEJO'!C44</f>
        <v>10</v>
      </c>
      <c r="E46" s="14">
        <f>'[1]PLAN DE MANEJO'!D44</f>
        <v>2</v>
      </c>
      <c r="F46" s="14">
        <f>'[1]PLAN DE MANEJO'!E44</f>
        <v>20</v>
      </c>
      <c r="G46" s="15" t="str">
        <f>'[1]PLAN DE MANEJO'!F44</f>
        <v>EMITIR CIRCULAR PARA TODAS LAS DEPENDENCIAS RECORDANDO LAS ACTIVIDADES REFERENTES A LA DIGITALIZACIÓN DEL OFICIO ENVIADO Y A LA COPIA QUE SE DEBE DEJAR PARA EL CONSECUTIVO ÚNICO DE LA ENTIDAD</v>
      </c>
      <c r="H46" s="16">
        <f>'[1]PLAN DE MANEJO'!G44</f>
        <v>41085</v>
      </c>
      <c r="I46" s="16">
        <f>'[1]PLAN DE MANEJO'!H44</f>
        <v>41096</v>
      </c>
      <c r="J46" s="64" t="str">
        <f t="shared" si="1"/>
        <v>T</v>
      </c>
      <c r="K46" s="17" t="str">
        <f>'[1]PLAN DE MANEJO'!I44</f>
        <v>OPORTUNIDAD EN EL ENVIO DE CIRCULAR</v>
      </c>
      <c r="L46" s="18" t="str">
        <f>'[1]PLAN DE MANEJO'!J44</f>
        <v>No DE CIRCULARAES ENVIADAS / No DE CIRCULARES A ENVIAR</v>
      </c>
      <c r="M46" s="63">
        <v>1</v>
      </c>
      <c r="N46" s="76">
        <v>1</v>
      </c>
      <c r="O46" s="77">
        <v>1</v>
      </c>
      <c r="P46" s="102" t="s">
        <v>142</v>
      </c>
      <c r="Q46" s="98"/>
      <c r="R46" s="97"/>
      <c r="S46" s="99"/>
      <c r="T46" s="97"/>
      <c r="U46" s="96"/>
      <c r="V46" s="96"/>
      <c r="W46" s="10">
        <f t="shared" si="0"/>
        <v>0</v>
      </c>
    </row>
    <row r="47" spans="1:23" ht="135" customHeight="1" thickBot="1" thickTop="1">
      <c r="A47" s="47" t="s">
        <v>53</v>
      </c>
      <c r="B47" s="12" t="s">
        <v>52</v>
      </c>
      <c r="C47" s="13" t="str">
        <f>'[1]PLAN DE MANEJO'!B45</f>
        <v>ERRORES EN LAS TRANSFERENCIAS AL ARCHIVO CENTRAL INCUMPLIENDO CON EL ACUERDO 042 DE 2000</v>
      </c>
      <c r="D47" s="14">
        <f>'[1]PLAN DE MANEJO'!C45</f>
        <v>10</v>
      </c>
      <c r="E47" s="14">
        <f>'[1]PLAN DE MANEJO'!D45</f>
        <v>2</v>
      </c>
      <c r="F47" s="14">
        <f>'[1]PLAN DE MANEJO'!E45</f>
        <v>20</v>
      </c>
      <c r="G47" s="15" t="str">
        <f>'[1]PLAN DE MANEJO'!F45</f>
        <v>MODIFICAR Y SOCIALIZAR EL FORMATO SEGUIMIENTO A LA ADMINISTRACIÓN DE ARCHIVOS DE GESTIÓN </v>
      </c>
      <c r="H47" s="16">
        <f>'[1]PLAN DE MANEJO'!G45</f>
        <v>41443</v>
      </c>
      <c r="I47" s="16">
        <f>'[1]PLAN DE MANEJO'!H45</f>
        <v>41486</v>
      </c>
      <c r="J47" s="64" t="str">
        <f t="shared" si="1"/>
        <v>P</v>
      </c>
      <c r="K47" s="17" t="str">
        <f>'[1]PLAN DE MANEJO'!I45</f>
        <v>FORMATOS ACTUALIZADOS Y SOCIALIZADOS</v>
      </c>
      <c r="L47" s="18" t="str">
        <f>'[1]PLAN DE MANEJO'!J45</f>
        <v>No. DE FORMATOS ACTUALIZADOS Y SOCIALIZADOS/No DE FORMATOS A ACTUALIZAR Y SOCIALIZAR</v>
      </c>
      <c r="M47" s="63">
        <v>1</v>
      </c>
      <c r="N47" s="76">
        <v>1</v>
      </c>
      <c r="O47" s="77">
        <v>0.5</v>
      </c>
      <c r="P47" s="102" t="s">
        <v>143</v>
      </c>
      <c r="Q47" s="98"/>
      <c r="R47" s="97"/>
      <c r="S47" s="99"/>
      <c r="T47" s="97"/>
      <c r="U47" s="96"/>
      <c r="V47" s="96"/>
      <c r="W47" s="10">
        <f t="shared" si="0"/>
        <v>0</v>
      </c>
    </row>
    <row r="48" spans="1:23" ht="135" customHeight="1" thickBot="1" thickTop="1">
      <c r="A48" s="61"/>
      <c r="B48" s="12" t="s">
        <v>54</v>
      </c>
      <c r="C48" s="13" t="str">
        <f>'[1]PLAN DE MANEJO'!B46</f>
        <v>FALTA DE INTEGRACIÓN DEL SISTEMA ÚNICO DE ATENCIÓN AL CIUDADANO. </v>
      </c>
      <c r="D48" s="14">
        <f>'[1]PLAN DE MANEJO'!C46</f>
        <v>20</v>
      </c>
      <c r="E48" s="14">
        <f>'[1]PLAN DE MANEJO'!D46</f>
        <v>2</v>
      </c>
      <c r="F48" s="14">
        <f>'[1]PLAN DE MANEJO'!E46</f>
        <v>40</v>
      </c>
      <c r="G48" s="15" t="str">
        <f>'[1]PLAN DE MANEJO'!F46</f>
        <v>ACTUALIZAR LOS PROCEDIMIENTOS DEL PROCESO DE ATENCIÓN AL USUARIO</v>
      </c>
      <c r="H48" s="16">
        <f>'[1]PLAN DE MANEJO'!G46</f>
        <v>39814</v>
      </c>
      <c r="I48" s="16">
        <f>'[1]PLAN DE MANEJO'!H46</f>
        <v>40543</v>
      </c>
      <c r="J48" s="64" t="str">
        <f t="shared" si="1"/>
        <v>P</v>
      </c>
      <c r="K48" s="17" t="str">
        <f>'[1]PLAN DE MANEJO'!I46</f>
        <v>PROCEDIMIENTOS ACTUALIZADOS</v>
      </c>
      <c r="L48" s="18" t="str">
        <f>'[1]PLAN DE MANEJO'!J46</f>
        <v>No, DE PROCEDIMIENTOS ACTUALIZADOS / No. DE PROCEDIMIENTOS A ACTUALIZAR</v>
      </c>
      <c r="M48" s="78">
        <v>1</v>
      </c>
      <c r="N48" s="76">
        <v>3</v>
      </c>
      <c r="O48" s="77">
        <f t="shared" si="4"/>
        <v>0.3333333333333333</v>
      </c>
      <c r="P48" s="102" t="s">
        <v>108</v>
      </c>
      <c r="Q48" s="98"/>
      <c r="R48" s="97"/>
      <c r="S48" s="99"/>
      <c r="T48" s="97"/>
      <c r="U48" s="96"/>
      <c r="V48" s="96"/>
      <c r="W48" s="10">
        <f t="shared" si="0"/>
        <v>0</v>
      </c>
    </row>
    <row r="49" spans="1:23" ht="135" customHeight="1" thickBot="1" thickTop="1">
      <c r="A49" s="61"/>
      <c r="B49" s="12" t="s">
        <v>54</v>
      </c>
      <c r="C49" s="13" t="str">
        <f>'[1]PLAN DE MANEJO'!B47</f>
        <v>ERROR  EN  LA INFORMACION QUE SE PRESENTA EN EL I NFORME DE PERCEPCION QUEJAS Y RECLAMOS.</v>
      </c>
      <c r="D49" s="14">
        <f>'[1]PLAN DE MANEJO'!C47</f>
        <v>10</v>
      </c>
      <c r="E49" s="14">
        <f>'[1]PLAN DE MANEJO'!D47</f>
        <v>2</v>
      </c>
      <c r="F49" s="14">
        <f>'[1]PLAN DE MANEJO'!E47</f>
        <v>20</v>
      </c>
      <c r="G49" s="15" t="str">
        <f>'[1]PLAN DE MANEJO'!F47</f>
        <v>INCLUIR  EN LA MATRIZ FORMATO CONSOLIDADO POR DEPENDENCIAS LA VALIDACION DE DATOS CORRESPONDIENTE PARA QUE NO PUEDAN INGRESAR ERRONEAMENTE LOS DATOS. POSTERIORMENTE APROBAR E IMPLEMENTAR EL FORMATO</v>
      </c>
      <c r="H49" s="16">
        <f>'[1]PLAN DE MANEJO'!G47</f>
        <v>40732</v>
      </c>
      <c r="I49" s="16">
        <f>'[1]PLAN DE MANEJO'!H47</f>
        <v>40793</v>
      </c>
      <c r="J49" s="64" t="str">
        <f t="shared" si="1"/>
        <v>SI</v>
      </c>
      <c r="K49" s="17" t="str">
        <f>'[1]PLAN DE MANEJO'!I47</f>
        <v>FORMATO CONSOLIDADO POR DEPENDENCIAS</v>
      </c>
      <c r="L49" s="18" t="str">
        <f>'[1]PLAN DE MANEJO'!J47</f>
        <v>No DE FORMATOS APROBADOS / No DE FORMATOS A APROBAR.</v>
      </c>
      <c r="M49" s="78">
        <v>0</v>
      </c>
      <c r="N49" s="76">
        <v>1</v>
      </c>
      <c r="O49" s="77">
        <f t="shared" si="4"/>
        <v>0</v>
      </c>
      <c r="P49" s="102" t="s">
        <v>113</v>
      </c>
      <c r="Q49" s="98"/>
      <c r="R49" s="97"/>
      <c r="S49" s="99"/>
      <c r="T49" s="97"/>
      <c r="U49" s="96"/>
      <c r="V49" s="96"/>
      <c r="W49" s="10">
        <f t="shared" si="0"/>
        <v>0</v>
      </c>
    </row>
    <row r="50" spans="1:23" ht="135" customHeight="1" thickBot="1" thickTop="1">
      <c r="A50" s="49"/>
      <c r="B50" s="12" t="s">
        <v>54</v>
      </c>
      <c r="C50" s="13" t="str">
        <f>'[1]PLAN DE MANEJO'!B48</f>
        <v>QUE NO SE PUEDA ATENDER OPORTUNAMENTE LA LINEA 01-8000 QUEJAS Y RECLAMOS</v>
      </c>
      <c r="D50" s="14">
        <f>'[1]PLAN DE MANEJO'!C48</f>
        <v>10</v>
      </c>
      <c r="E50" s="14">
        <f>'[1]PLAN DE MANEJO'!D48</f>
        <v>2</v>
      </c>
      <c r="F50" s="14">
        <f>'[1]PLAN DE MANEJO'!E48</f>
        <v>20</v>
      </c>
      <c r="G50" s="15" t="str">
        <f>'[1]PLAN DE MANEJO'!F48</f>
        <v>SOLICITAR MEDIANTE MEMORANDO QUE LA LINEA 01-8000 ESTE INDEPENDIENTE DE LINEAS INTERNAS Y A CARGO DE UN  O DOS FUNCIONARIOS EN ESPECIFICO</v>
      </c>
      <c r="H50" s="16">
        <f>'[1]PLAN DE MANEJO'!G48</f>
        <v>41076</v>
      </c>
      <c r="I50" s="16">
        <f>'[1]PLAN DE MANEJO'!H48</f>
        <v>41096</v>
      </c>
      <c r="J50" s="64" t="str">
        <f t="shared" si="1"/>
        <v>T</v>
      </c>
      <c r="K50" s="17" t="str">
        <f>'[1]PLAN DE MANEJO'!I48</f>
        <v>OPORTUNIDAD EN EL ENVIO DE MEMORANDOS</v>
      </c>
      <c r="L50" s="18" t="str">
        <f>'[1]PLAN DE MANEJO'!J48</f>
        <v>No DE MEMORANDOSENVIADAS / No DE MEMORANDOS A ENVIAR</v>
      </c>
      <c r="M50" s="78">
        <v>1</v>
      </c>
      <c r="N50" s="76">
        <v>1</v>
      </c>
      <c r="O50" s="77">
        <f t="shared" si="4"/>
        <v>1</v>
      </c>
      <c r="P50" s="102" t="s">
        <v>106</v>
      </c>
      <c r="Q50" s="98"/>
      <c r="R50" s="97"/>
      <c r="S50" s="99"/>
      <c r="T50" s="97"/>
      <c r="U50" s="96"/>
      <c r="V50" s="96"/>
      <c r="W50" s="10">
        <f t="shared" si="0"/>
        <v>0</v>
      </c>
    </row>
    <row r="51" spans="1:23" ht="135" customHeight="1" thickBot="1" thickTop="1">
      <c r="A51" s="61"/>
      <c r="B51" s="12" t="s">
        <v>54</v>
      </c>
      <c r="C51" s="13" t="str">
        <f>'[1]PLAN DE MANEJO'!B49</f>
        <v>DIFICULTAD AL REALIZAR EL SEGUIMIENTO DE LAS QUEJAS Y RECLAMOS</v>
      </c>
      <c r="D51" s="14">
        <f>'[1]PLAN DE MANEJO'!C49</f>
        <v>10</v>
      </c>
      <c r="E51" s="14">
        <f>'[1]PLAN DE MANEJO'!D49</f>
        <v>2</v>
      </c>
      <c r="F51" s="14">
        <f>'[1]PLAN DE MANEJO'!E49</f>
        <v>20</v>
      </c>
      <c r="G51" s="15" t="str">
        <f>'[1]PLAN DE MANEJO'!F49</f>
        <v>REALIZAR LOS ESTUDIOS PREVIOS PARA ACTUALIZAR EL PROGRAMA DE CORRESPONDENCIA.</v>
      </c>
      <c r="H51" s="16">
        <f>'[1]PLAN DE MANEJO'!G49</f>
        <v>40968</v>
      </c>
      <c r="I51" s="16">
        <f>'[1]PLAN DE MANEJO'!H49</f>
        <v>41151</v>
      </c>
      <c r="J51" s="64" t="str">
        <f t="shared" si="1"/>
        <v>T</v>
      </c>
      <c r="K51" s="17" t="str">
        <f>'[1]PLAN DE MANEJO'!I49</f>
        <v>OPORTUNIDAD DE ENTREGA DE ESTUDIOS PREVIOS.</v>
      </c>
      <c r="L51" s="18" t="str">
        <f>'[1]PLAN DE MANEJO'!J49</f>
        <v>No. DE ESTUDIOS PREVIOS ENVIADOS/No. DE ESTUDIOS PREVIOS POR ENVIAR.</v>
      </c>
      <c r="M51" s="78">
        <v>1</v>
      </c>
      <c r="N51" s="76">
        <v>1</v>
      </c>
      <c r="O51" s="77">
        <f t="shared" si="4"/>
        <v>1</v>
      </c>
      <c r="P51" s="102" t="s">
        <v>107</v>
      </c>
      <c r="Q51" s="98"/>
      <c r="R51" s="97"/>
      <c r="S51" s="99"/>
      <c r="T51" s="97"/>
      <c r="U51" s="96"/>
      <c r="V51" s="96"/>
      <c r="W51" s="10">
        <f t="shared" si="0"/>
        <v>0</v>
      </c>
    </row>
    <row r="52" spans="1:23" ht="135" customHeight="1" thickBot="1" thickTop="1">
      <c r="A52" s="61"/>
      <c r="B52" s="12" t="s">
        <v>54</v>
      </c>
      <c r="C52" s="13" t="str">
        <f>'[1]PLAN DE MANEJO'!B50</f>
        <v>PERDIDA,  DETERIORO DE DOCUMENTOS SUMINISTRADOS POR LOS USUARIOS</v>
      </c>
      <c r="D52" s="14">
        <f>'[1]PLAN DE MANEJO'!C50</f>
        <v>10</v>
      </c>
      <c r="E52" s="14">
        <f>'[1]PLAN DE MANEJO'!D50</f>
        <v>2</v>
      </c>
      <c r="F52" s="14">
        <f>'[1]PLAN DE MANEJO'!E50</f>
        <v>20</v>
      </c>
      <c r="G52" s="15" t="str">
        <f>'[1]PLAN DE MANEJO'!F50</f>
        <v>DIGITALIZAR TODOS LOS DOCUMENTOS QUE SE RADIQUEN  EN ATENCIÓN AL CIUDADANO (CORRESPONDENCIA EXTERNA)</v>
      </c>
      <c r="H52" s="16">
        <f>'[1]PLAN DE MANEJO'!G50</f>
        <v>41381</v>
      </c>
      <c r="I52" s="16">
        <f>'[1]PLAN DE MANEJO'!H50</f>
        <v>41453</v>
      </c>
      <c r="J52" s="64" t="str">
        <f t="shared" si="1"/>
        <v>T</v>
      </c>
      <c r="K52" s="17" t="str">
        <f>'[1]PLAN DE MANEJO'!I50</f>
        <v>DOCUMENTOS DIGITALIZADOS</v>
      </c>
      <c r="L52" s="18" t="str">
        <f>'[1]PLAN DE MANEJO'!J50</f>
        <v>No DE DOCUMENTOS RADICADOS / No DE DOCUMENTOS DIGITALIZADOS</v>
      </c>
      <c r="M52" s="78">
        <v>1</v>
      </c>
      <c r="N52" s="76">
        <v>1</v>
      </c>
      <c r="O52" s="77">
        <f t="shared" si="4"/>
        <v>1</v>
      </c>
      <c r="P52" s="102" t="s">
        <v>110</v>
      </c>
      <c r="Q52" s="98"/>
      <c r="R52" s="97"/>
      <c r="S52" s="99"/>
      <c r="T52" s="97"/>
      <c r="U52" s="96"/>
      <c r="V52" s="96"/>
      <c r="W52" s="10">
        <f t="shared" si="0"/>
        <v>0</v>
      </c>
    </row>
    <row r="53" spans="1:23" ht="93" customHeight="1" thickBot="1" thickTop="1">
      <c r="A53" s="61"/>
      <c r="B53" s="12" t="s">
        <v>54</v>
      </c>
      <c r="C53" s="13" t="str">
        <f>'[1]PLAN DE MANEJO'!B51</f>
        <v>PROCEDIMIENTO DESACTUALIZADOS</v>
      </c>
      <c r="D53" s="14">
        <f>'[1]PLAN DE MANEJO'!C51</f>
        <v>10</v>
      </c>
      <c r="E53" s="14">
        <f>'[1]PLAN DE MANEJO'!D51</f>
        <v>2</v>
      </c>
      <c r="F53" s="14">
        <f>'[1]PLAN DE MANEJO'!E51</f>
        <v>20</v>
      </c>
      <c r="G53" s="15" t="str">
        <f>'[1]PLAN DE MANEJO'!F51</f>
        <v>ACTUALIZAR  EL PROCEDIMIENTO  DE CONSOLIDADO DE CONTROL DE QUEJAS NACIONAL  EN CUAL INCLUIRÁ LA ACTIVIDAD  DE SEGUIMIENTO  A LAS QUEJAS Y RECLAMOS  QUE LLEVA  ACABO EL PROCESO</v>
      </c>
      <c r="H53" s="16">
        <f>'[1]PLAN DE MANEJO'!G51</f>
        <v>41396</v>
      </c>
      <c r="I53" s="16">
        <f>'[1]PLAN DE MANEJO'!H51</f>
        <v>41455</v>
      </c>
      <c r="J53" s="64" t="str">
        <f t="shared" si="1"/>
        <v>P</v>
      </c>
      <c r="K53" s="17" t="str">
        <f>'[1]PLAN DE MANEJO'!I51</f>
        <v>PROCEDIMIENTO APROBADO MEDIANTE RESOLUCION</v>
      </c>
      <c r="L53" s="18" t="str">
        <f>'[1]PLAN DE MANEJO'!J51</f>
        <v>No PROCEDIMIENTOS APROBADOS MEDIANTE RESOLUCION / No DE PPRCEDIMIENTO HA ACTUALIZAR</v>
      </c>
      <c r="M53" s="63">
        <v>0.7</v>
      </c>
      <c r="N53" s="79">
        <v>1</v>
      </c>
      <c r="O53" s="77">
        <f t="shared" si="4"/>
        <v>0.7</v>
      </c>
      <c r="P53" s="102" t="s">
        <v>109</v>
      </c>
      <c r="Q53" s="98"/>
      <c r="R53" s="97"/>
      <c r="S53" s="99"/>
      <c r="T53" s="97"/>
      <c r="U53" s="96"/>
      <c r="V53" s="96"/>
      <c r="W53" s="10">
        <f t="shared" si="0"/>
        <v>0</v>
      </c>
    </row>
    <row r="54" spans="1:23" ht="64.5" customHeight="1" thickBot="1" thickTop="1">
      <c r="A54" s="61"/>
      <c r="B54" s="12" t="s">
        <v>54</v>
      </c>
      <c r="C54" s="13" t="str">
        <f>'[1]PLAN DE MANEJO'!B52</f>
        <v>HERRAMIENTAS DISEÑADAS EN EL PROCESO NO ADOPTADAS EN CALIDAD</v>
      </c>
      <c r="D54" s="14">
        <f>'[1]PLAN DE MANEJO'!C52</f>
        <v>10</v>
      </c>
      <c r="E54" s="14">
        <f>'[1]PLAN DE MANEJO'!D52</f>
        <v>2</v>
      </c>
      <c r="F54" s="14">
        <f>'[1]PLAN DE MANEJO'!E52</f>
        <v>20</v>
      </c>
      <c r="G54" s="15" t="str">
        <f>'[1]PLAN DE MANEJO'!F52</f>
        <v>ENVIAR A LAOFICINA DE PLANEACIÓN Y SISTEMAS  PARA REVISIÓN Y APROBACIÓN EL FORMATO CONSOLIDACIÓN DE QUEJAS Y RECLAMOS ANTE EL COMITÉ COORDINADOR INTERNO DE CALIDAD</v>
      </c>
      <c r="H54" s="16">
        <f>'[1]PLAN DE MANEJO'!G52</f>
        <v>41396</v>
      </c>
      <c r="I54" s="16">
        <f>'[1]PLAN DE MANEJO'!H52</f>
        <v>41455</v>
      </c>
      <c r="J54" s="64" t="str">
        <f t="shared" si="1"/>
        <v>SI</v>
      </c>
      <c r="K54" s="17" t="str">
        <f>'[1]PLAN DE MANEJO'!I52</f>
        <v>FORMATO APROBADO MEDIANTE RESOLUCION </v>
      </c>
      <c r="L54" s="18" t="str">
        <f>'[1]PLAN DE MANEJO'!J52</f>
        <v>N° DE  FORMATOS APROBADO MEDIANTES RESOLUCIÓN /N° DE FORMATO HA ACTUALIZAR</v>
      </c>
      <c r="M54" s="63">
        <v>0</v>
      </c>
      <c r="N54" s="79">
        <v>1</v>
      </c>
      <c r="O54" s="77">
        <f t="shared" si="4"/>
        <v>0</v>
      </c>
      <c r="P54" s="102" t="s">
        <v>111</v>
      </c>
      <c r="Q54" s="98"/>
      <c r="R54" s="97"/>
      <c r="S54" s="99"/>
      <c r="T54" s="97"/>
      <c r="U54" s="96"/>
      <c r="V54" s="96"/>
      <c r="W54" s="10">
        <f t="shared" si="0"/>
        <v>0</v>
      </c>
    </row>
    <row r="55" spans="1:23" ht="102" customHeight="1" thickBot="1" thickTop="1">
      <c r="A55" s="61"/>
      <c r="B55" s="12" t="s">
        <v>54</v>
      </c>
      <c r="C55" s="13" t="str">
        <f>'[1]PLAN DE MANEJO'!B53</f>
        <v>NO REALIZACIÓN DE LA SOCIALIZACIÓN  EL PROCEDIMIENTO EXISTENTE AL "CONTROL DEL PRODUCTO NO CONFORME DENTRO DEL PROCESO</v>
      </c>
      <c r="D55" s="14">
        <f>'[1]PLAN DE MANEJO'!C53</f>
        <v>10</v>
      </c>
      <c r="E55" s="14">
        <f>'[1]PLAN DE MANEJO'!D53</f>
        <v>2</v>
      </c>
      <c r="F55" s="14">
        <f>'[1]PLAN DE MANEJO'!E53</f>
        <v>20</v>
      </c>
      <c r="G55" s="15" t="str">
        <f>'[1]PLAN DE MANEJO'!F53</f>
        <v>SOLICITAR CAPACITACIÓN DEL PRODUCTO NO CONFORME A LA OFICINA DE PLANEACIÓN Y SISTEMAS.     REALIZAR MESA DE TRABAJO PARA GARANTIZAR EL SEGUIMIENTO DEL CONTROL PROCEDIMIENTO DEL PRODUCTO NO CONFORME CON EL  GRUPO INTERNO DE TRABAJO  DE ATENCIÓN DE                      </v>
      </c>
      <c r="H55" s="16">
        <f>'[1]PLAN DE MANEJO'!G53</f>
        <v>41396</v>
      </c>
      <c r="I55" s="16">
        <f>'[1]PLAN DE MANEJO'!H53</f>
        <v>41455</v>
      </c>
      <c r="J55" s="64" t="str">
        <f t="shared" si="1"/>
        <v>T</v>
      </c>
      <c r="K55" s="17" t="str">
        <f>'[1]PLAN DE MANEJO'!I53</f>
        <v>CAPACITACION REALIZADA </v>
      </c>
      <c r="L55" s="18" t="str">
        <f>'[1]PLAN DE MANEJO'!J53</f>
        <v>N° DE CAPACITACIÓN REALIZADA/N° DE CAPACITACIÓN PRPOGRAMADA </v>
      </c>
      <c r="M55" s="63">
        <v>1</v>
      </c>
      <c r="N55" s="79">
        <v>1</v>
      </c>
      <c r="O55" s="77">
        <f t="shared" si="4"/>
        <v>1</v>
      </c>
      <c r="P55" s="102" t="s">
        <v>105</v>
      </c>
      <c r="Q55" s="98"/>
      <c r="R55" s="97"/>
      <c r="S55" s="99"/>
      <c r="T55" s="97"/>
      <c r="U55" s="96"/>
      <c r="V55" s="96"/>
      <c r="W55" s="10">
        <f t="shared" si="0"/>
        <v>0</v>
      </c>
    </row>
    <row r="56" spans="1:23" ht="135.75" customHeight="1" thickBot="1" thickTop="1">
      <c r="A56" s="61"/>
      <c r="B56" s="12" t="s">
        <v>54</v>
      </c>
      <c r="C56" s="13" t="str">
        <f>'[1]PLAN DE MANEJO'!B54</f>
        <v>NO BRINDAR RESPUESTA OPORTUNA A LAS SOLICITUDES DE LOS CIUDADANOS</v>
      </c>
      <c r="D56" s="14">
        <f>'[1]PLAN DE MANEJO'!C54</f>
        <v>10</v>
      </c>
      <c r="E56" s="14">
        <f>'[1]PLAN DE MANEJO'!D54</f>
        <v>2</v>
      </c>
      <c r="F56" s="14">
        <f>'[1]PLAN DE MANEJO'!E54</f>
        <v>20</v>
      </c>
      <c r="G56" s="15" t="str">
        <f>'[1]PLAN DE MANEJO'!F54</f>
        <v>MODIFICAR EL PROCEDIMIENTO DE QUEJAS Y RECLAMOS INCLUYENDO UN PUNTO DE CONTROL EFECTIVO</v>
      </c>
      <c r="H56" s="16">
        <f>'[1]PLAN DE MANEJO'!G54</f>
        <v>41404</v>
      </c>
      <c r="I56" s="16">
        <f>'[1]PLAN DE MANEJO'!H54</f>
        <v>41455</v>
      </c>
      <c r="J56" s="64" t="str">
        <f t="shared" si="1"/>
        <v>P</v>
      </c>
      <c r="K56" s="17" t="str">
        <f>'[1]PLAN DE MANEJO'!I54</f>
        <v>PROCEDIMIENTO ACTUALIZADO</v>
      </c>
      <c r="L56" s="18" t="str">
        <f>'[1]PLAN DE MANEJO'!J54</f>
        <v>NO. DE PROCEDIMIENTOS ACTUALIZADOS/NO. DE PROCEDIMIENTOS A ACTUALIZAR</v>
      </c>
      <c r="M56" s="63">
        <v>0.7</v>
      </c>
      <c r="N56" s="79">
        <v>1</v>
      </c>
      <c r="O56" s="77">
        <f t="shared" si="4"/>
        <v>0.7</v>
      </c>
      <c r="P56" s="15" t="s">
        <v>118</v>
      </c>
      <c r="Q56" s="98"/>
      <c r="R56" s="97"/>
      <c r="S56" s="99"/>
      <c r="T56" s="97"/>
      <c r="U56" s="96"/>
      <c r="V56" s="96"/>
      <c r="W56" s="10">
        <f t="shared" si="0"/>
        <v>0</v>
      </c>
    </row>
    <row r="57" spans="1:23" ht="195.75" customHeight="1" thickBot="1" thickTop="1">
      <c r="A57" s="47" t="s">
        <v>55</v>
      </c>
      <c r="B57" s="12" t="s">
        <v>54</v>
      </c>
      <c r="C57" s="13" t="str">
        <f>'[1]PLAN DE MANEJO'!B55</f>
        <v>PROCEDIMIENTO DESACTUALIZADOS</v>
      </c>
      <c r="D57" s="31">
        <f>'[1]PLAN DE MANEJO'!C55</f>
        <v>10</v>
      </c>
      <c r="E57" s="31">
        <f>'[1]PLAN DE MANEJO'!D55</f>
        <v>2</v>
      </c>
      <c r="F57" s="31">
        <f>'[1]PLAN DE MANEJO'!E55</f>
        <v>20</v>
      </c>
      <c r="G57" s="13" t="str">
        <f>'[1]PLAN DE MANEJO'!F55</f>
        <v>MODIFICACIÓN Y SOCIALIZACIÓN DE LOS PROCEDMIENTOS DE APLICACIÓN DE ENCUESTAS, RECEPCIÓN DE QUEJAS Y RECLAMOS, CONTROL DE LA GESTIÓN DE QUEJAS Y RECLAMOS POR PROCESO, CONTROL DE LA GESTIÓN DE QUEJAS Y RECLAMOS CONSOLIDADO NACIONAL, ADMINISTRACIÓN DE LOS MECANISMOS DE PARTICIPACIÓN CIUDADANA, REVISIÓN DOCUMENTAL DE TRAMISTES PRESENCIALES, MEDICIÓN DE LA SATISFACCIÓN DEL USUARIO POST TRÁMITE, APLICACIÓN DE ENCUESTAS DE SATISFACCIÓN DE USUARIOS.</v>
      </c>
      <c r="H57" s="32">
        <f>'[1]PLAN DE MANEJO'!G55</f>
        <v>41416</v>
      </c>
      <c r="I57" s="32">
        <f>'[1]PLAN DE MANEJO'!H55</f>
        <v>41547</v>
      </c>
      <c r="J57" s="64" t="str">
        <f t="shared" si="1"/>
        <v>P</v>
      </c>
      <c r="K57" s="13" t="str">
        <f>'[1]PLAN DE MANEJO'!I55</f>
        <v>PROCEDIMIENTOS ACTUALIZADOS Y SOCIALIZADOS</v>
      </c>
      <c r="L57" s="13" t="str">
        <f>'[1]PLAN DE MANEJO'!J55</f>
        <v>No. DE PROCEDIMIENTOS ACTUALIZADOS Y SOCIALIZADOS/No. DE PROCEDIMIENTOS A ACTUALIZAR Y SOCIALIZAR</v>
      </c>
      <c r="M57" s="63">
        <v>3</v>
      </c>
      <c r="N57" s="79">
        <v>8</v>
      </c>
      <c r="O57" s="77">
        <f t="shared" si="4"/>
        <v>0.375</v>
      </c>
      <c r="P57" s="15" t="s">
        <v>112</v>
      </c>
      <c r="Q57" s="98"/>
      <c r="R57" s="97"/>
      <c r="S57" s="99"/>
      <c r="T57" s="97"/>
      <c r="U57" s="96"/>
      <c r="V57" s="96"/>
      <c r="W57" s="10">
        <f t="shared" si="0"/>
        <v>0</v>
      </c>
    </row>
    <row r="58" spans="1:23" ht="66.75" customHeight="1" thickBot="1" thickTop="1">
      <c r="A58" s="47"/>
      <c r="B58" s="12" t="str">
        <f>'[1]PLAN DE MANEJO'!A56</f>
        <v>GESTION DE SERVICIOS DE SALUD</v>
      </c>
      <c r="C58" s="13">
        <f>'[1]PLAN DE MANEJO'!B56</f>
        <v>0</v>
      </c>
      <c r="D58" s="31">
        <f>'[1]PLAN DE MANEJO'!C56</f>
        <v>10</v>
      </c>
      <c r="E58" s="31">
        <f>'[1]PLAN DE MANEJO'!D56</f>
        <v>2</v>
      </c>
      <c r="F58" s="31">
        <f>'[1]PLAN DE MANEJO'!E56</f>
        <v>20</v>
      </c>
      <c r="G58" s="13" t="e">
        <f>'[1]PLAN DE MANEJO'!F56</f>
        <v>#REF!</v>
      </c>
      <c r="H58" s="13" t="e">
        <f>'[1]PLAN DE MANEJO'!G56</f>
        <v>#REF!</v>
      </c>
      <c r="I58" s="13" t="e">
        <f>'[1]PLAN DE MANEJO'!H56</f>
        <v>#REF!</v>
      </c>
      <c r="J58" s="64" t="str">
        <f t="shared" si="1"/>
        <v>SI</v>
      </c>
      <c r="K58" s="13" t="e">
        <f>'[1]PLAN DE MANEJO'!I56</f>
        <v>#REF!</v>
      </c>
      <c r="L58" s="13" t="e">
        <f>'[1]PLAN DE MANEJO'!J56</f>
        <v>#REF!</v>
      </c>
      <c r="M58" s="63">
        <v>0</v>
      </c>
      <c r="N58" s="79">
        <v>1</v>
      </c>
      <c r="O58" s="77">
        <f t="shared" si="4"/>
        <v>0</v>
      </c>
      <c r="P58" s="15"/>
      <c r="Q58" s="98"/>
      <c r="R58" s="97"/>
      <c r="S58" s="99"/>
      <c r="T58" s="97"/>
      <c r="U58" s="96"/>
      <c r="V58" s="96"/>
      <c r="W58" s="10">
        <f t="shared" si="0"/>
        <v>0</v>
      </c>
    </row>
    <row r="59" spans="1:23" ht="66.75" customHeight="1" thickBot="1" thickTop="1">
      <c r="A59" s="47"/>
      <c r="B59" s="12" t="str">
        <f>'[1]PLAN DE MANEJO'!A57</f>
        <v>GESTION DE SERVICIOS DE SALUD</v>
      </c>
      <c r="C59" s="13">
        <f>'[1]PLAN DE MANEJO'!B57</f>
        <v>0</v>
      </c>
      <c r="D59" s="31">
        <f>'[1]PLAN DE MANEJO'!C57</f>
        <v>10</v>
      </c>
      <c r="E59" s="31">
        <f>'[1]PLAN DE MANEJO'!D57</f>
        <v>2</v>
      </c>
      <c r="F59" s="31">
        <f>'[1]PLAN DE MANEJO'!E57</f>
        <v>20</v>
      </c>
      <c r="G59" s="13" t="e">
        <f>'[1]PLAN DE MANEJO'!F57</f>
        <v>#REF!</v>
      </c>
      <c r="H59" s="13" t="e">
        <f>'[1]PLAN DE MANEJO'!G57</f>
        <v>#REF!</v>
      </c>
      <c r="I59" s="13" t="e">
        <f>'[1]PLAN DE MANEJO'!H57</f>
        <v>#REF!</v>
      </c>
      <c r="J59" s="64" t="str">
        <f t="shared" si="1"/>
        <v>SI</v>
      </c>
      <c r="K59" s="13" t="e">
        <f>'[1]PLAN DE MANEJO'!I57</f>
        <v>#REF!</v>
      </c>
      <c r="L59" s="13" t="e">
        <f>'[1]PLAN DE MANEJO'!J57</f>
        <v>#REF!</v>
      </c>
      <c r="M59" s="63">
        <v>0</v>
      </c>
      <c r="N59" s="79">
        <v>1</v>
      </c>
      <c r="O59" s="77">
        <f t="shared" si="4"/>
        <v>0</v>
      </c>
      <c r="P59" s="15"/>
      <c r="Q59" s="98"/>
      <c r="R59" s="97"/>
      <c r="S59" s="99"/>
      <c r="T59" s="97"/>
      <c r="U59" s="96"/>
      <c r="V59" s="96"/>
      <c r="W59" s="10">
        <f t="shared" si="0"/>
        <v>0</v>
      </c>
    </row>
    <row r="60" spans="1:23" ht="66.75" customHeight="1" thickBot="1" thickTop="1">
      <c r="A60" s="47"/>
      <c r="B60" s="12" t="str">
        <f>'[1]PLAN DE MANEJO'!A58</f>
        <v>GESTION DE SERVICIOS DE SALUD</v>
      </c>
      <c r="C60" s="13">
        <f>'[1]PLAN DE MANEJO'!B58</f>
        <v>0</v>
      </c>
      <c r="D60" s="31">
        <f>'[1]PLAN DE MANEJO'!C58</f>
        <v>10</v>
      </c>
      <c r="E60" s="31">
        <f>'[1]PLAN DE MANEJO'!D58</f>
        <v>2</v>
      </c>
      <c r="F60" s="31">
        <f>'[1]PLAN DE MANEJO'!E58</f>
        <v>20</v>
      </c>
      <c r="G60" s="13" t="e">
        <f>'[1]PLAN DE MANEJO'!F58</f>
        <v>#REF!</v>
      </c>
      <c r="H60" s="13" t="e">
        <f>'[1]PLAN DE MANEJO'!G58</f>
        <v>#REF!</v>
      </c>
      <c r="I60" s="13" t="e">
        <f>'[1]PLAN DE MANEJO'!H58</f>
        <v>#REF!</v>
      </c>
      <c r="J60" s="64" t="str">
        <f t="shared" si="1"/>
        <v>SI</v>
      </c>
      <c r="K60" s="13" t="e">
        <f>'[1]PLAN DE MANEJO'!I58</f>
        <v>#REF!</v>
      </c>
      <c r="L60" s="13" t="e">
        <f>'[1]PLAN DE MANEJO'!J58</f>
        <v>#REF!</v>
      </c>
      <c r="M60" s="63">
        <v>0</v>
      </c>
      <c r="N60" s="79">
        <v>1</v>
      </c>
      <c r="O60" s="77">
        <f t="shared" si="4"/>
        <v>0</v>
      </c>
      <c r="P60" s="15"/>
      <c r="Q60" s="98"/>
      <c r="R60" s="97"/>
      <c r="S60" s="99"/>
      <c r="T60" s="97"/>
      <c r="U60" s="96"/>
      <c r="V60" s="96"/>
      <c r="W60" s="10">
        <f t="shared" si="0"/>
        <v>0</v>
      </c>
    </row>
    <row r="61" spans="1:23" ht="66.75" customHeight="1" thickBot="1" thickTop="1">
      <c r="A61" s="47"/>
      <c r="B61" s="12" t="str">
        <f>'[1]PLAN DE MANEJO'!A59</f>
        <v>GESTION DE SERVICIOS DE SALUD</v>
      </c>
      <c r="C61" s="13">
        <f>'[1]PLAN DE MANEJO'!B59</f>
        <v>0</v>
      </c>
      <c r="D61" s="31">
        <f>'[1]PLAN DE MANEJO'!C59</f>
        <v>10</v>
      </c>
      <c r="E61" s="31">
        <f>'[1]PLAN DE MANEJO'!D59</f>
        <v>2</v>
      </c>
      <c r="F61" s="31">
        <f>'[1]PLAN DE MANEJO'!E59</f>
        <v>20</v>
      </c>
      <c r="G61" s="13" t="e">
        <f>'[1]PLAN DE MANEJO'!F59</f>
        <v>#REF!</v>
      </c>
      <c r="H61" s="13" t="e">
        <f>'[1]PLAN DE MANEJO'!G59</f>
        <v>#REF!</v>
      </c>
      <c r="I61" s="13" t="e">
        <f>'[1]PLAN DE MANEJO'!H59</f>
        <v>#REF!</v>
      </c>
      <c r="J61" s="64" t="str">
        <f t="shared" si="1"/>
        <v>SI</v>
      </c>
      <c r="K61" s="13" t="e">
        <f>'[1]PLAN DE MANEJO'!I59</f>
        <v>#REF!</v>
      </c>
      <c r="L61" s="13" t="e">
        <f>'[1]PLAN DE MANEJO'!J59</f>
        <v>#REF!</v>
      </c>
      <c r="M61" s="63">
        <v>0</v>
      </c>
      <c r="N61" s="79">
        <v>1</v>
      </c>
      <c r="O61" s="77">
        <f t="shared" si="4"/>
        <v>0</v>
      </c>
      <c r="P61" s="15"/>
      <c r="Q61" s="98"/>
      <c r="R61" s="97"/>
      <c r="S61" s="99"/>
      <c r="T61" s="97"/>
      <c r="U61" s="96"/>
      <c r="V61" s="96"/>
      <c r="W61" s="10">
        <f t="shared" si="0"/>
        <v>0</v>
      </c>
    </row>
    <row r="62" spans="1:23" ht="66.75" customHeight="1" thickBot="1" thickTop="1">
      <c r="A62" s="47"/>
      <c r="B62" s="12" t="str">
        <f>'[1]PLAN DE MANEJO'!A60</f>
        <v>GESTION DE SERVICIOS DE SALUD</v>
      </c>
      <c r="C62" s="13">
        <f>'[1]PLAN DE MANEJO'!B60</f>
        <v>0</v>
      </c>
      <c r="D62" s="31">
        <f>'[1]PLAN DE MANEJO'!C60</f>
        <v>10</v>
      </c>
      <c r="E62" s="31">
        <f>'[1]PLAN DE MANEJO'!D60</f>
        <v>2</v>
      </c>
      <c r="F62" s="31">
        <f>'[1]PLAN DE MANEJO'!E60</f>
        <v>20</v>
      </c>
      <c r="G62" s="13" t="e">
        <f>'[1]PLAN DE MANEJO'!F60</f>
        <v>#REF!</v>
      </c>
      <c r="H62" s="13" t="e">
        <f>'[1]PLAN DE MANEJO'!G60</f>
        <v>#REF!</v>
      </c>
      <c r="I62" s="13" t="e">
        <f>'[1]PLAN DE MANEJO'!H60</f>
        <v>#REF!</v>
      </c>
      <c r="J62" s="64" t="str">
        <f t="shared" si="1"/>
        <v>SI</v>
      </c>
      <c r="K62" s="13" t="e">
        <f>'[1]PLAN DE MANEJO'!I60</f>
        <v>#REF!</v>
      </c>
      <c r="L62" s="13" t="e">
        <f>'[1]PLAN DE MANEJO'!J60</f>
        <v>#REF!</v>
      </c>
      <c r="M62" s="63">
        <v>0</v>
      </c>
      <c r="N62" s="79">
        <v>1</v>
      </c>
      <c r="O62" s="77">
        <f t="shared" si="4"/>
        <v>0</v>
      </c>
      <c r="P62" s="15"/>
      <c r="Q62" s="98"/>
      <c r="R62" s="97"/>
      <c r="S62" s="99"/>
      <c r="T62" s="97"/>
      <c r="U62" s="96"/>
      <c r="V62" s="96"/>
      <c r="W62" s="10">
        <f t="shared" si="0"/>
        <v>0</v>
      </c>
    </row>
    <row r="63" spans="1:23" ht="66.75" customHeight="1" thickBot="1" thickTop="1">
      <c r="A63" s="47"/>
      <c r="B63" s="12" t="str">
        <f>'[1]PLAN DE MANEJO'!A61</f>
        <v>GESTION DE SERVICIOS DE SALUD</v>
      </c>
      <c r="C63" s="13">
        <f>'[1]PLAN DE MANEJO'!B61</f>
        <v>0</v>
      </c>
      <c r="D63" s="31">
        <f>'[1]PLAN DE MANEJO'!C61</f>
        <v>10</v>
      </c>
      <c r="E63" s="31">
        <f>'[1]PLAN DE MANEJO'!D61</f>
        <v>2</v>
      </c>
      <c r="F63" s="31">
        <f>'[1]PLAN DE MANEJO'!E61</f>
        <v>20</v>
      </c>
      <c r="G63" s="13" t="e">
        <f>'[1]PLAN DE MANEJO'!F61</f>
        <v>#REF!</v>
      </c>
      <c r="H63" s="13" t="e">
        <f>'[1]PLAN DE MANEJO'!G61</f>
        <v>#REF!</v>
      </c>
      <c r="I63" s="13" t="e">
        <f>'[1]PLAN DE MANEJO'!H61</f>
        <v>#REF!</v>
      </c>
      <c r="J63" s="64" t="str">
        <f t="shared" si="1"/>
        <v>SI</v>
      </c>
      <c r="K63" s="13" t="e">
        <f>'[1]PLAN DE MANEJO'!I61</f>
        <v>#REF!</v>
      </c>
      <c r="L63" s="13" t="e">
        <f>'[1]PLAN DE MANEJO'!J61</f>
        <v>#REF!</v>
      </c>
      <c r="M63" s="63">
        <v>0</v>
      </c>
      <c r="N63" s="79">
        <v>1</v>
      </c>
      <c r="O63" s="77">
        <f t="shared" si="4"/>
        <v>0</v>
      </c>
      <c r="P63" s="15"/>
      <c r="Q63" s="98"/>
      <c r="R63" s="97"/>
      <c r="S63" s="99"/>
      <c r="T63" s="97"/>
      <c r="U63" s="96"/>
      <c r="V63" s="96"/>
      <c r="W63" s="10">
        <f t="shared" si="0"/>
        <v>0</v>
      </c>
    </row>
    <row r="64" spans="1:23" ht="66.75" customHeight="1" thickBot="1" thickTop="1">
      <c r="A64" s="47"/>
      <c r="B64" s="12" t="str">
        <f>'[1]PLAN DE MANEJO'!A62</f>
        <v>GESTION DE SERVICIOS DE SALUD</v>
      </c>
      <c r="C64" s="13">
        <f>'[1]PLAN DE MANEJO'!B62</f>
        <v>0</v>
      </c>
      <c r="D64" s="31">
        <f>'[1]PLAN DE MANEJO'!C62</f>
        <v>10</v>
      </c>
      <c r="E64" s="31">
        <f>'[1]PLAN DE MANEJO'!D62</f>
        <v>2</v>
      </c>
      <c r="F64" s="31">
        <f>'[1]PLAN DE MANEJO'!E62</f>
        <v>20</v>
      </c>
      <c r="G64" s="13" t="e">
        <f>'[1]PLAN DE MANEJO'!F62</f>
        <v>#REF!</v>
      </c>
      <c r="H64" s="13" t="e">
        <f>'[1]PLAN DE MANEJO'!G62</f>
        <v>#REF!</v>
      </c>
      <c r="I64" s="13" t="e">
        <f>'[1]PLAN DE MANEJO'!H62</f>
        <v>#REF!</v>
      </c>
      <c r="J64" s="64" t="str">
        <f t="shared" si="1"/>
        <v>SI</v>
      </c>
      <c r="K64" s="13" t="e">
        <f>'[1]PLAN DE MANEJO'!I62</f>
        <v>#REF!</v>
      </c>
      <c r="L64" s="13" t="e">
        <f>'[1]PLAN DE MANEJO'!J62</f>
        <v>#REF!</v>
      </c>
      <c r="M64" s="63">
        <v>0</v>
      </c>
      <c r="N64" s="79">
        <v>1</v>
      </c>
      <c r="O64" s="77">
        <f t="shared" si="4"/>
        <v>0</v>
      </c>
      <c r="P64" s="15"/>
      <c r="Q64" s="98"/>
      <c r="R64" s="97"/>
      <c r="S64" s="99"/>
      <c r="T64" s="97"/>
      <c r="U64" s="96"/>
      <c r="V64" s="96"/>
      <c r="W64" s="10">
        <f t="shared" si="0"/>
        <v>0</v>
      </c>
    </row>
    <row r="65" spans="1:23" ht="66.75" customHeight="1" thickBot="1" thickTop="1">
      <c r="A65" s="47" t="s">
        <v>56</v>
      </c>
      <c r="B65" s="12" t="str">
        <f>'[1]PLAN DE MANEJO'!A63</f>
        <v>GESTION DE SERVICIOS DE SALUD</v>
      </c>
      <c r="C65" s="13">
        <f>'[1]PLAN DE MANEJO'!B63</f>
        <v>0</v>
      </c>
      <c r="D65" s="31">
        <f>'[1]PLAN DE MANEJO'!C63</f>
        <v>10</v>
      </c>
      <c r="E65" s="31">
        <f>'[1]PLAN DE MANEJO'!D63</f>
        <v>2</v>
      </c>
      <c r="F65" s="31">
        <f>'[1]PLAN DE MANEJO'!E63</f>
        <v>20</v>
      </c>
      <c r="G65" s="13" t="e">
        <f>'[1]PLAN DE MANEJO'!F63</f>
        <v>#REF!</v>
      </c>
      <c r="H65" s="13" t="e">
        <f>'[1]PLAN DE MANEJO'!G63</f>
        <v>#REF!</v>
      </c>
      <c r="I65" s="13" t="e">
        <f>'[1]PLAN DE MANEJO'!H63</f>
        <v>#REF!</v>
      </c>
      <c r="J65" s="64" t="str">
        <f t="shared" si="1"/>
        <v>SI</v>
      </c>
      <c r="K65" s="13" t="e">
        <f>'[1]PLAN DE MANEJO'!I63</f>
        <v>#REF!</v>
      </c>
      <c r="L65" s="13" t="e">
        <f>'[1]PLAN DE MANEJO'!J63</f>
        <v>#REF!</v>
      </c>
      <c r="M65" s="63">
        <v>0</v>
      </c>
      <c r="N65" s="79">
        <v>1</v>
      </c>
      <c r="O65" s="77">
        <f t="shared" si="4"/>
        <v>0</v>
      </c>
      <c r="P65" s="15"/>
      <c r="Q65" s="98"/>
      <c r="R65" s="97"/>
      <c r="S65" s="99"/>
      <c r="T65" s="97"/>
      <c r="U65" s="96"/>
      <c r="V65" s="96"/>
      <c r="W65" s="10">
        <f t="shared" si="0"/>
        <v>0</v>
      </c>
    </row>
    <row r="66" spans="1:23" ht="66.75" customHeight="1" thickBot="1" thickTop="1">
      <c r="A66" s="47" t="s">
        <v>57</v>
      </c>
      <c r="B66" s="12" t="str">
        <f>'[1]PLAN DE MANEJO'!A64</f>
        <v>GESTION DE SERVICIOS DE SALUD BUCARAMANGA</v>
      </c>
      <c r="C66" s="13">
        <f>'[1]PLAN DE MANEJO'!B64</f>
        <v>0</v>
      </c>
      <c r="D66" s="31">
        <f>'[1]PLAN DE MANEJO'!C64</f>
        <v>10</v>
      </c>
      <c r="E66" s="31">
        <f>'[1]PLAN DE MANEJO'!D64</f>
        <v>2</v>
      </c>
      <c r="F66" s="31">
        <f>'[1]PLAN DE MANEJO'!E64</f>
        <v>20</v>
      </c>
      <c r="G66" s="13" t="e">
        <f>'[1]PLAN DE MANEJO'!F64</f>
        <v>#REF!</v>
      </c>
      <c r="H66" s="13" t="e">
        <f>'[1]PLAN DE MANEJO'!G64</f>
        <v>#REF!</v>
      </c>
      <c r="I66" s="13" t="e">
        <f>'[1]PLAN DE MANEJO'!H64</f>
        <v>#REF!</v>
      </c>
      <c r="J66" s="64" t="str">
        <f t="shared" si="1"/>
        <v>SI</v>
      </c>
      <c r="K66" s="13" t="e">
        <f>'[1]PLAN DE MANEJO'!I64</f>
        <v>#REF!</v>
      </c>
      <c r="L66" s="13" t="e">
        <f>'[1]PLAN DE MANEJO'!J64</f>
        <v>#REF!</v>
      </c>
      <c r="M66" s="63">
        <v>0</v>
      </c>
      <c r="N66" s="79">
        <v>1</v>
      </c>
      <c r="O66" s="77">
        <f t="shared" si="4"/>
        <v>0</v>
      </c>
      <c r="P66" s="15"/>
      <c r="Q66" s="98"/>
      <c r="R66" s="97"/>
      <c r="S66" s="99"/>
      <c r="T66" s="97"/>
      <c r="U66" s="96"/>
      <c r="V66" s="96"/>
      <c r="W66" s="10">
        <f t="shared" si="0"/>
        <v>0</v>
      </c>
    </row>
    <row r="67" spans="1:23" ht="66.75" customHeight="1" thickBot="1" thickTop="1">
      <c r="A67" s="47" t="s">
        <v>58</v>
      </c>
      <c r="B67" s="12" t="str">
        <f>'[1]PLAN DE MANEJO'!A65</f>
        <v>GESTION DE SERVICIOS DE SALUD BUCARAMANGA</v>
      </c>
      <c r="C67" s="13">
        <f>'[1]PLAN DE MANEJO'!B65</f>
        <v>0</v>
      </c>
      <c r="D67" s="31">
        <f>'[1]PLAN DE MANEJO'!C65</f>
        <v>10</v>
      </c>
      <c r="E67" s="31">
        <f>'[1]PLAN DE MANEJO'!D65</f>
        <v>2</v>
      </c>
      <c r="F67" s="31">
        <f>'[1]PLAN DE MANEJO'!E65</f>
        <v>20</v>
      </c>
      <c r="G67" s="13" t="e">
        <f>'[1]PLAN DE MANEJO'!F65</f>
        <v>#REF!</v>
      </c>
      <c r="H67" s="13" t="e">
        <f>'[1]PLAN DE MANEJO'!G65</f>
        <v>#REF!</v>
      </c>
      <c r="I67" s="13" t="e">
        <f>'[1]PLAN DE MANEJO'!H65</f>
        <v>#REF!</v>
      </c>
      <c r="J67" s="64" t="str">
        <f t="shared" si="1"/>
        <v>SI</v>
      </c>
      <c r="K67" s="13" t="e">
        <f>'[1]PLAN DE MANEJO'!I65</f>
        <v>#REF!</v>
      </c>
      <c r="L67" s="13" t="e">
        <f>'[1]PLAN DE MANEJO'!J65</f>
        <v>#REF!</v>
      </c>
      <c r="M67" s="63">
        <v>0</v>
      </c>
      <c r="N67" s="79">
        <v>1</v>
      </c>
      <c r="O67" s="77">
        <f t="shared" si="4"/>
        <v>0</v>
      </c>
      <c r="P67" s="15"/>
      <c r="Q67" s="98"/>
      <c r="R67" s="97"/>
      <c r="S67" s="99"/>
      <c r="T67" s="97"/>
      <c r="U67" s="96"/>
      <c r="V67" s="96"/>
      <c r="W67" s="10">
        <f t="shared" si="0"/>
        <v>0</v>
      </c>
    </row>
    <row r="68" spans="1:23" ht="66.75" customHeight="1" thickBot="1" thickTop="1">
      <c r="A68" s="47" t="s">
        <v>59</v>
      </c>
      <c r="B68" s="12" t="str">
        <f>'[1]PLAN DE MANEJO'!A66</f>
        <v>GESTION DE SERVICIOS DE SALUD CALI</v>
      </c>
      <c r="C68" s="13">
        <f>'[1]PLAN DE MANEJO'!B66</f>
        <v>0</v>
      </c>
      <c r="D68" s="31">
        <f>'[1]PLAN DE MANEJO'!C66</f>
        <v>10</v>
      </c>
      <c r="E68" s="31">
        <f>'[1]PLAN DE MANEJO'!D66</f>
        <v>2</v>
      </c>
      <c r="F68" s="31">
        <f>'[1]PLAN DE MANEJO'!E66</f>
        <v>20</v>
      </c>
      <c r="G68" s="13" t="e">
        <f>'[1]PLAN DE MANEJO'!F66</f>
        <v>#REF!</v>
      </c>
      <c r="H68" s="13" t="e">
        <f>'[1]PLAN DE MANEJO'!G66</f>
        <v>#REF!</v>
      </c>
      <c r="I68" s="13" t="e">
        <f>'[1]PLAN DE MANEJO'!H66</f>
        <v>#REF!</v>
      </c>
      <c r="J68" s="64" t="str">
        <f t="shared" si="1"/>
        <v>SI</v>
      </c>
      <c r="K68" s="13" t="e">
        <f>'[1]PLAN DE MANEJO'!I66</f>
        <v>#REF!</v>
      </c>
      <c r="L68" s="13" t="e">
        <f>'[1]PLAN DE MANEJO'!J66</f>
        <v>#REF!</v>
      </c>
      <c r="M68" s="63">
        <v>0</v>
      </c>
      <c r="N68" s="79">
        <v>1</v>
      </c>
      <c r="O68" s="77">
        <f t="shared" si="4"/>
        <v>0</v>
      </c>
      <c r="P68" s="15"/>
      <c r="Q68" s="98"/>
      <c r="R68" s="97"/>
      <c r="S68" s="99"/>
      <c r="T68" s="97"/>
      <c r="U68" s="96"/>
      <c r="V68" s="96"/>
      <c r="W68" s="10">
        <f t="shared" si="0"/>
        <v>0</v>
      </c>
    </row>
    <row r="69" spans="1:23" ht="102" customHeight="1" thickBot="1" thickTop="1">
      <c r="A69" s="47"/>
      <c r="B69" s="12" t="s">
        <v>60</v>
      </c>
      <c r="C69" s="13" t="str">
        <f>'[1]PLAN DE MANEJO'!B67</f>
        <v>NO ATENDER LOS REQUERIMIENTOS DEL LA UGPP EN  EL TIEMPO REQUERIDO</v>
      </c>
      <c r="D69" s="31">
        <f>'[1]PLAN DE MANEJO'!C67</f>
        <v>10</v>
      </c>
      <c r="E69" s="31">
        <f>'[1]PLAN DE MANEJO'!D67</f>
        <v>2</v>
      </c>
      <c r="F69" s="31">
        <f>'[1]PLAN DE MANEJO'!E67</f>
        <v>20</v>
      </c>
      <c r="G69" s="13" t="str">
        <f>'[1]PLAN DE MANEJO'!F67</f>
        <v>INCLUIR EN EL PROCEDIMIENTO QUE VA A ELABORAR CONTABILIDAD LAS ACTIVIDADES PERTINENTES A GESTIÓN DE COBRO </v>
      </c>
      <c r="H69" s="32">
        <f>'[1]PLAN DE MANEJO'!G67</f>
        <v>41269</v>
      </c>
      <c r="I69" s="32">
        <f>'[1]PLAN DE MANEJO'!H67</f>
        <v>41279</v>
      </c>
      <c r="J69" s="64" t="str">
        <f t="shared" si="1"/>
        <v>T</v>
      </c>
      <c r="K69" s="13" t="str">
        <f>'[1]PLAN DE MANEJO'!I67</f>
        <v>ACTA DE REUNION CON CONTABILIDAD</v>
      </c>
      <c r="L69" s="13" t="str">
        <f>'[1]PLAN DE MANEJO'!J67</f>
        <v>ACTA DE REUNIÓN CON EL GRUPO DE CONTABILIDAD</v>
      </c>
      <c r="M69" s="63">
        <v>1</v>
      </c>
      <c r="N69" s="63">
        <v>1</v>
      </c>
      <c r="O69" s="77">
        <f aca="true" t="shared" si="5" ref="O69:O84">+M69/N69</f>
        <v>1</v>
      </c>
      <c r="P69" s="103" t="s">
        <v>137</v>
      </c>
      <c r="Q69" s="98"/>
      <c r="R69" s="97"/>
      <c r="S69" s="99"/>
      <c r="T69" s="97"/>
      <c r="U69" s="96"/>
      <c r="V69" s="96"/>
      <c r="W69" s="10">
        <f t="shared" si="0"/>
        <v>0</v>
      </c>
    </row>
    <row r="70" spans="1:23" ht="99.75" customHeight="1" thickBot="1" thickTop="1">
      <c r="A70" s="61"/>
      <c r="B70" s="12" t="s">
        <v>60</v>
      </c>
      <c r="C70" s="13" t="str">
        <f>'[1]PLAN DE MANEJO'!B68</f>
        <v>NO REALIZAR EL COBRO PERSUASIVO</v>
      </c>
      <c r="D70" s="14">
        <f>'[1]PLAN DE MANEJO'!C68</f>
        <v>10</v>
      </c>
      <c r="E70" s="14">
        <f>'[1]PLAN DE MANEJO'!D68</f>
        <v>2</v>
      </c>
      <c r="F70" s="14">
        <f>'[1]PLAN DE MANEJO'!E68</f>
        <v>20</v>
      </c>
      <c r="G70" s="15" t="str">
        <f>'[1]PLAN DE MANEJO'!F68</f>
        <v>ELABORACION  DEL PROCEDIMIENTO DE COBRO PERSUASIVO SGSSS</v>
      </c>
      <c r="H70" s="16">
        <f>'[1]PLAN DE MANEJO'!G68</f>
        <v>41269</v>
      </c>
      <c r="I70" s="16">
        <f>'[1]PLAN DE MANEJO'!H68</f>
        <v>41279</v>
      </c>
      <c r="J70" s="64" t="str">
        <f t="shared" si="1"/>
        <v>SI</v>
      </c>
      <c r="K70" s="17" t="str">
        <f>'[1]PLAN DE MANEJO'!I68</f>
        <v>PROCEDIMIENTO ELABORADO</v>
      </c>
      <c r="L70" s="18" t="str">
        <f>'[1]PLAN DE MANEJO'!J68</f>
        <v>PROCEDIMIENTO ELABORADO / PROCEDIMIENTO  A ELABORAR * 100</v>
      </c>
      <c r="M70" s="76">
        <v>0</v>
      </c>
      <c r="N70" s="76">
        <v>1</v>
      </c>
      <c r="O70" s="77">
        <f t="shared" si="5"/>
        <v>0</v>
      </c>
      <c r="P70" s="15" t="s">
        <v>133</v>
      </c>
      <c r="Q70" s="95"/>
      <c r="R70" s="97"/>
      <c r="S70" s="99"/>
      <c r="T70" s="97"/>
      <c r="U70" s="96"/>
      <c r="V70" s="96"/>
      <c r="W70" s="10">
        <f t="shared" si="0"/>
        <v>0</v>
      </c>
    </row>
    <row r="71" spans="1:23" ht="99.75" customHeight="1" thickBot="1" thickTop="1">
      <c r="A71" s="61"/>
      <c r="B71" s="12" t="s">
        <v>60</v>
      </c>
      <c r="C71" s="13" t="str">
        <f>'[1]PLAN DE MANEJO'!B69</f>
        <v>LA NO LIQUIDACIÓN DE LAS CUENTAS DE MOROSOS AL SGSSS</v>
      </c>
      <c r="D71" s="14">
        <f>'[1]PLAN DE MANEJO'!C69</f>
        <v>10</v>
      </c>
      <c r="E71" s="14">
        <f>'[1]PLAN DE MANEJO'!D69</f>
        <v>2</v>
      </c>
      <c r="F71" s="14">
        <f>'[1]PLAN DE MANEJO'!E69</f>
        <v>20</v>
      </c>
      <c r="G71" s="20" t="str">
        <f>'[1]PLAN DE MANEJO'!F69</f>
        <v>SOLICITAR MEDIANTE MEMORANDO AL AREA COMPETENTE DEFINIR LAS POLITICAS QUE ESTABLEZCAN SALDOS REALES DE MOROSOS AL SGSSS Y ACTUALIZAR EL PROCEDIMIENTO PLANILLA INTEGRADA DE LIQUIDACION DE APORTES REGISTRO Y CONTROL.</v>
      </c>
      <c r="H71" s="19">
        <f>'[1]PLAN DE MANEJO'!G69</f>
        <v>41449</v>
      </c>
      <c r="I71" s="19">
        <f>'[1]PLAN DE MANEJO'!H69</f>
        <v>41486</v>
      </c>
      <c r="J71" s="64" t="str">
        <f t="shared" si="1"/>
        <v>T</v>
      </c>
      <c r="K71" s="17" t="str">
        <f>'[1]PLAN DE MANEJO'!I69</f>
        <v>MEMORANDO ENVIADO</v>
      </c>
      <c r="L71" s="18" t="str">
        <f>'[1]PLAN DE MANEJO'!J69</f>
        <v>NO. DE MEMORANDOS ENVIADOS / NO. DE MEMORANDOS A ENVIAR</v>
      </c>
      <c r="M71" s="76">
        <v>1</v>
      </c>
      <c r="N71" s="76">
        <v>1</v>
      </c>
      <c r="O71" s="77">
        <f t="shared" si="5"/>
        <v>1</v>
      </c>
      <c r="P71" s="15" t="s">
        <v>126</v>
      </c>
      <c r="Q71" s="95"/>
      <c r="R71" s="97"/>
      <c r="S71" s="99"/>
      <c r="T71" s="97"/>
      <c r="U71" s="96"/>
      <c r="V71" s="96"/>
      <c r="W71" s="10">
        <f t="shared" si="0"/>
        <v>0</v>
      </c>
    </row>
    <row r="72" spans="1:27" ht="249" customHeight="1" thickBot="1" thickTop="1">
      <c r="A72" s="61"/>
      <c r="B72" s="12" t="s">
        <v>60</v>
      </c>
      <c r="C72" s="13" t="str">
        <f>'[1]PLAN DE MANEJO'!B70</f>
        <v>PROCEDIMIENTOS DESACTUALIZADO</v>
      </c>
      <c r="D72" s="14">
        <f>'[1]PLAN DE MANEJO'!C70</f>
        <v>10</v>
      </c>
      <c r="E72" s="14">
        <f>'[1]PLAN DE MANEJO'!D70</f>
        <v>2</v>
      </c>
      <c r="F72" s="14">
        <f>'[1]PLAN DE MANEJO'!E70</f>
        <v>20</v>
      </c>
      <c r="G72" s="15" t="str">
        <f>'[1]PLAN DE MANEJO'!F70</f>
        <v>ACTUALIZAR LOS PROCEDIMIENTOS DEL PROCESO DE GESTION DE COBRO</v>
      </c>
      <c r="H72" s="16">
        <f>'[1]PLAN DE MANEJO'!G70</f>
        <v>41269</v>
      </c>
      <c r="I72" s="16">
        <f>'[1]PLAN DE MANEJO'!H70</f>
        <v>41279</v>
      </c>
      <c r="J72" s="64" t="str">
        <f t="shared" si="1"/>
        <v>P</v>
      </c>
      <c r="K72" s="17" t="str">
        <f>'[1]PLAN DE MANEJO'!I70</f>
        <v>PROCEDIMIENTOS APROBADOS</v>
      </c>
      <c r="L72" s="18" t="str">
        <f>'[1]PLAN DE MANEJO'!J70</f>
        <v>PROCEDIMEINTOS ACTUALIZADOS/ PROCEDIMEINTOS A ACTUALIZAR*100</v>
      </c>
      <c r="M72" s="63">
        <v>0.4</v>
      </c>
      <c r="N72" s="63">
        <v>1</v>
      </c>
      <c r="O72" s="77">
        <f t="shared" si="5"/>
        <v>0.4</v>
      </c>
      <c r="P72" s="21" t="s">
        <v>129</v>
      </c>
      <c r="Q72" s="98"/>
      <c r="R72" s="97"/>
      <c r="S72" s="99"/>
      <c r="T72" s="97"/>
      <c r="U72" s="96"/>
      <c r="V72" s="96"/>
      <c r="W72" s="10">
        <f t="shared" si="0"/>
        <v>0</v>
      </c>
      <c r="Z72" s="2" t="s">
        <v>61</v>
      </c>
      <c r="AA72" s="2" t="s">
        <v>61</v>
      </c>
    </row>
    <row r="73" spans="1:27" ht="68.25" customHeight="1" thickBot="1" thickTop="1">
      <c r="A73" s="61"/>
      <c r="B73" s="12" t="s">
        <v>60</v>
      </c>
      <c r="C73" s="13" t="str">
        <f>'[1]PLAN DE MANEJO'!B71</f>
        <v>NO PRESENTACION DEL INFORME  MENSUAL DE GESTION</v>
      </c>
      <c r="D73" s="14">
        <f>'[1]PLAN DE MANEJO'!C71</f>
        <v>10</v>
      </c>
      <c r="E73" s="14">
        <f>'[1]PLAN DE MANEJO'!D71</f>
        <v>2</v>
      </c>
      <c r="F73" s="14">
        <f>'[1]PLAN DE MANEJO'!E71</f>
        <v>20</v>
      </c>
      <c r="G73" s="15" t="str">
        <f>'[1]PLAN DE MANEJO'!F71</f>
        <v>REALIZAR Y ENTREGAR AL GRUPO DE CONTROL INTERNO LOS RESPECTIVOS INFORME DE GESTION EXIGIDOS</v>
      </c>
      <c r="H73" s="16">
        <f>'[1]PLAN DE MANEJO'!G71</f>
        <v>41269</v>
      </c>
      <c r="I73" s="16">
        <f>'[1]PLAN DE MANEJO'!H71</f>
        <v>41284</v>
      </c>
      <c r="J73" s="64" t="str">
        <f t="shared" si="1"/>
        <v>T</v>
      </c>
      <c r="K73" s="17" t="str">
        <f>'[1]PLAN DE MANEJO'!I71</f>
        <v>INFORMES ENTREGADOS</v>
      </c>
      <c r="L73" s="18" t="str">
        <f>'[1]PLAN DE MANEJO'!J71</f>
        <v>INFORMES ENTREGADOS / INFORMES EXIGIDOS *100</v>
      </c>
      <c r="M73" s="76">
        <v>2</v>
      </c>
      <c r="N73" s="76">
        <v>2</v>
      </c>
      <c r="O73" s="77">
        <f t="shared" si="5"/>
        <v>1</v>
      </c>
      <c r="P73" s="21" t="s">
        <v>128</v>
      </c>
      <c r="Q73" s="98"/>
      <c r="R73" s="97"/>
      <c r="S73" s="99"/>
      <c r="T73" s="97"/>
      <c r="U73" s="96"/>
      <c r="V73" s="96"/>
      <c r="W73" s="10">
        <f t="shared" si="0"/>
        <v>0</v>
      </c>
      <c r="AA73" s="2" t="s">
        <v>61</v>
      </c>
    </row>
    <row r="74" spans="1:26" ht="119.25" customHeight="1" thickBot="1" thickTop="1">
      <c r="A74" s="61"/>
      <c r="B74" s="12" t="s">
        <v>60</v>
      </c>
      <c r="C74" s="13" t="str">
        <f>'[1]PLAN DE MANEJO'!B72</f>
        <v>INCUMPLIMIENTO DE LOS TIEMPOS DE LAS ACTIVIDADES PROGRAMADAS</v>
      </c>
      <c r="D74" s="14">
        <f>'[1]PLAN DE MANEJO'!C72</f>
        <v>10</v>
      </c>
      <c r="E74" s="14">
        <f>'[1]PLAN DE MANEJO'!D72</f>
        <v>2</v>
      </c>
      <c r="F74" s="14">
        <f>'[1]PLAN DE MANEJO'!E72</f>
        <v>20</v>
      </c>
      <c r="G74" s="15" t="str">
        <f>'[1]PLAN DE MANEJO'!F72</f>
        <v>ESTABLECER UN COMPROMISO PARA EL CUMPLIMIENTO DE LAS ACTIVIDADES POR PARTE DE LOS FUNCIONARIOS DEL PROCESO DE GESTION DE COBRO</v>
      </c>
      <c r="H74" s="16">
        <f>'[1]PLAN DE MANEJO'!G72</f>
        <v>41269</v>
      </c>
      <c r="I74" s="16">
        <f>'[1]PLAN DE MANEJO'!H72</f>
        <v>41279</v>
      </c>
      <c r="J74" s="64" t="str">
        <f t="shared" si="1"/>
        <v>T</v>
      </c>
      <c r="K74" s="17" t="str">
        <f>'[1]PLAN DE MANEJO'!I72</f>
        <v>ACTIVIDADES EJECUTADAS</v>
      </c>
      <c r="L74" s="18" t="str">
        <f>'[1]PLAN DE MANEJO'!J72</f>
        <v>ACTIVIDADES EJECUTADAS/ ACTIVIDADES A EJECUTAR*100</v>
      </c>
      <c r="M74" s="76">
        <v>1</v>
      </c>
      <c r="N74" s="76">
        <v>1</v>
      </c>
      <c r="O74" s="77">
        <f t="shared" si="5"/>
        <v>1</v>
      </c>
      <c r="P74" s="21" t="s">
        <v>127</v>
      </c>
      <c r="Q74" s="95"/>
      <c r="R74" s="97"/>
      <c r="S74" s="99"/>
      <c r="T74" s="97"/>
      <c r="U74" s="96"/>
      <c r="V74" s="96"/>
      <c r="W74" s="10">
        <f t="shared" si="0"/>
        <v>0</v>
      </c>
      <c r="Z74" s="2" t="s">
        <v>61</v>
      </c>
    </row>
    <row r="75" spans="1:23" ht="124.5" customHeight="1" thickBot="1" thickTop="1">
      <c r="A75" s="61"/>
      <c r="B75" s="12" t="s">
        <v>60</v>
      </c>
      <c r="C75" s="13" t="str">
        <f>'[1]PLAN DE MANEJO'!B73</f>
        <v>INCUMPLIMIENTO ENLA ENTREGA DE LAS LIQUIDACIONES</v>
      </c>
      <c r="D75" s="14">
        <f>'[1]PLAN DE MANEJO'!C73</f>
        <v>10</v>
      </c>
      <c r="E75" s="14">
        <f>'[1]PLAN DE MANEJO'!D73</f>
        <v>2</v>
      </c>
      <c r="F75" s="14">
        <f>'[1]PLAN DE MANEJO'!E73</f>
        <v>20</v>
      </c>
      <c r="G75" s="15" t="str">
        <f>'[1]PLAN DE MANEJO'!F73</f>
        <v>SOLICITAR MEDIANTE MEMORANDO AL AREA COMPETENTE DEFINIR LAS POLITICAS QUE ESTABLEZCAN SALDOS REALES DE MOROSOS AL SGSSS Y ACTUALIZAR EL PROCEDIMIENTO PLANILLA INTEGRADA DE LIQUIDACION DE APORTES REGISTRO Y CONTROL.</v>
      </c>
      <c r="H75" s="16">
        <f>'[1]PLAN DE MANEJO'!G73</f>
        <v>41449</v>
      </c>
      <c r="I75" s="16">
        <f>'[1]PLAN DE MANEJO'!H73</f>
        <v>41486</v>
      </c>
      <c r="J75" s="64" t="str">
        <f t="shared" si="1"/>
        <v>T</v>
      </c>
      <c r="K75" s="17" t="str">
        <f>'[1]PLAN DE MANEJO'!I73</f>
        <v>MEMORANDO ENVIADO</v>
      </c>
      <c r="L75" s="18" t="str">
        <f>'[1]PLAN DE MANEJO'!J73</f>
        <v>NO. DE MEMORANDOS ENVIADOS / NO. DE MEMORANDOS A ENVIAR</v>
      </c>
      <c r="M75" s="76">
        <v>1</v>
      </c>
      <c r="N75" s="76">
        <v>1</v>
      </c>
      <c r="O75" s="77">
        <f t="shared" si="5"/>
        <v>1</v>
      </c>
      <c r="P75" s="15" t="s">
        <v>126</v>
      </c>
      <c r="Q75" s="95"/>
      <c r="R75" s="97"/>
      <c r="S75" s="99"/>
      <c r="T75" s="97"/>
      <c r="U75" s="96"/>
      <c r="V75" s="96"/>
      <c r="W75" s="10">
        <f t="shared" si="0"/>
        <v>0</v>
      </c>
    </row>
    <row r="76" spans="1:23" ht="103.5" customHeight="1" thickBot="1" thickTop="1">
      <c r="A76" s="61"/>
      <c r="B76" s="12" t="s">
        <v>60</v>
      </c>
      <c r="C76" s="13" t="str">
        <f>'[1]PLAN DE MANEJO'!B74</f>
        <v>LA NO PLANIFICACION DE LAS ACTIVIDADES DE COBRO POR FALTA DE CRONOGRAMA DE ACTIVIDADES</v>
      </c>
      <c r="D76" s="14">
        <f>'[1]PLAN DE MANEJO'!C74</f>
        <v>10</v>
      </c>
      <c r="E76" s="14">
        <f>'[1]PLAN DE MANEJO'!D74</f>
        <v>2</v>
      </c>
      <c r="F76" s="14">
        <f>'[1]PLAN DE MANEJO'!E74</f>
        <v>20</v>
      </c>
      <c r="G76" s="15" t="str">
        <f>'[1]PLAN DE MANEJO'!F74</f>
        <v>ELABORAR EL CRONOGRAMA DE ACTIVIDADES DONDE SE EVIDENCIE LAS ACTIVIDADES QUE SE LLEVAN A CABO CON EL COBRO DE MOROSOS DE SALUD.</v>
      </c>
      <c r="H76" s="16">
        <f>'[1]PLAN DE MANEJO'!G74</f>
        <v>40718</v>
      </c>
      <c r="I76" s="16">
        <f>'[1]PLAN DE MANEJO'!H74</f>
        <v>40785</v>
      </c>
      <c r="J76" s="64" t="str">
        <f t="shared" si="1"/>
        <v>T</v>
      </c>
      <c r="K76" s="17" t="str">
        <f>'[1]PLAN DE MANEJO'!I74</f>
        <v>CRONOGRAMA DE ACTIVIDADES PARA EL COBRO DE MOROSOS DE LA SALUD</v>
      </c>
      <c r="L76" s="18" t="str">
        <f>'[1]PLAN DE MANEJO'!J74</f>
        <v>No DE CRONOGRAMAS  REALIZAR / No DE CRONOGRAMAS A REALIZAR</v>
      </c>
      <c r="M76" s="63">
        <v>1</v>
      </c>
      <c r="N76" s="63">
        <v>1</v>
      </c>
      <c r="O76" s="77">
        <f t="shared" si="5"/>
        <v>1</v>
      </c>
      <c r="P76" s="103" t="s">
        <v>134</v>
      </c>
      <c r="Q76" s="95"/>
      <c r="R76" s="97"/>
      <c r="S76" s="99"/>
      <c r="T76" s="97"/>
      <c r="U76" s="96"/>
      <c r="V76" s="96"/>
      <c r="W76" s="10">
        <f t="shared" si="0"/>
        <v>0</v>
      </c>
    </row>
    <row r="77" spans="1:23" ht="90" customHeight="1" thickBot="1" thickTop="1">
      <c r="A77" s="61"/>
      <c r="B77" s="12" t="s">
        <v>60</v>
      </c>
      <c r="C77" s="13" t="str">
        <f>'[1]PLAN DE MANEJO'!B75</f>
        <v>REALIZAR ACTIVIDADES QUE NO CORRESPONDAN A LA GESTION DEL COBRO A TRAMITAR.</v>
      </c>
      <c r="D77" s="14">
        <f>'[1]PLAN DE MANEJO'!C75</f>
        <v>10</v>
      </c>
      <c r="E77" s="14">
        <f>'[1]PLAN DE MANEJO'!D75</f>
        <v>2</v>
      </c>
      <c r="F77" s="14">
        <f>'[1]PLAN DE MANEJO'!E75</f>
        <v>20</v>
      </c>
      <c r="G77" s="15" t="str">
        <f>'[1]PLAN DE MANEJO'!F75</f>
        <v>MODIFICACION  DE LOS PROCEDIMIENTOS DEL PROCESO</v>
      </c>
      <c r="H77" s="16">
        <f>'[1]PLAN DE MANEJO'!G75</f>
        <v>41381</v>
      </c>
      <c r="I77" s="16">
        <f>'[1]PLAN DE MANEJO'!H75</f>
        <v>41628</v>
      </c>
      <c r="J77" s="64" t="str">
        <f t="shared" si="1"/>
        <v>SI</v>
      </c>
      <c r="K77" s="17" t="str">
        <f>'[1]PLAN DE MANEJO'!I75</f>
        <v>PROCEDIMIENTOS ADOPTADOS AL SIG MEDIANTE RESOLUCION</v>
      </c>
      <c r="L77" s="18" t="str">
        <f>'[1]PLAN DE MANEJO'!J75</f>
        <v>No PROCEDIMIENTO A DOPTADOS / No DE PROCEDIMIENTOS A ADOPTAR*100</v>
      </c>
      <c r="M77" s="63">
        <v>0</v>
      </c>
      <c r="N77" s="63">
        <v>1</v>
      </c>
      <c r="O77" s="77">
        <f t="shared" si="5"/>
        <v>0</v>
      </c>
      <c r="P77" s="21" t="s">
        <v>130</v>
      </c>
      <c r="Q77" s="95"/>
      <c r="R77" s="97"/>
      <c r="S77" s="99"/>
      <c r="T77" s="97"/>
      <c r="U77" s="96"/>
      <c r="V77" s="96"/>
      <c r="W77" s="10">
        <f aca="true" t="shared" si="6" ref="W77:W110">U77*V77</f>
        <v>0</v>
      </c>
    </row>
    <row r="78" spans="1:23" ht="90" customHeight="1" thickBot="1" thickTop="1">
      <c r="A78" s="61"/>
      <c r="B78" s="12" t="s">
        <v>60</v>
      </c>
      <c r="C78" s="13" t="str">
        <f>'[1]PLAN DE MANEJO'!B76</f>
        <v>REALIZAR INDEBIDO COBRO A LOS DEUDORES MOROSOS SGSSS</v>
      </c>
      <c r="D78" s="14">
        <f>'[1]PLAN DE MANEJO'!C76</f>
        <v>10</v>
      </c>
      <c r="E78" s="14">
        <f>'[1]PLAN DE MANEJO'!D76</f>
        <v>2</v>
      </c>
      <c r="F78" s="14">
        <f>'[1]PLAN DE MANEJO'!E76</f>
        <v>20</v>
      </c>
      <c r="G78" s="15" t="str">
        <f>'[1]PLAN DE MANEJO'!F76</f>
        <v>SOLICITAR MEDIANTE MEMORANDO A L AREA DE COMPETENCIA PARA QUE SE  FORMULE UNA POLITICA  CLARA PARA DEFINIR EL VALOR REAL DE  LOS DEUDORES EN EL SGSSS</v>
      </c>
      <c r="H78" s="16">
        <f>'[1]PLAN DE MANEJO'!G76</f>
        <v>41381</v>
      </c>
      <c r="I78" s="16">
        <f>'[1]PLAN DE MANEJO'!H76</f>
        <v>41425</v>
      </c>
      <c r="J78" s="64" t="str">
        <f aca="true" t="shared" si="7" ref="J78:J109">IF(O78=100%,("T"),IF(O78=0%,("SI"),("P")))</f>
        <v>T</v>
      </c>
      <c r="K78" s="17" t="str">
        <f>'[1]PLAN DE MANEJO'!I76</f>
        <v>MEMORANDO ENVIADO</v>
      </c>
      <c r="L78" s="18" t="str">
        <f>'[1]PLAN DE MANEJO'!J76</f>
        <v>NO. DE MEMORANDOS ENVIADOS / NO. DE MEMORANDOS A ENVIAR</v>
      </c>
      <c r="M78" s="63">
        <v>1</v>
      </c>
      <c r="N78" s="63">
        <v>1</v>
      </c>
      <c r="O78" s="77">
        <f t="shared" si="5"/>
        <v>1</v>
      </c>
      <c r="P78" s="15" t="s">
        <v>126</v>
      </c>
      <c r="Q78" s="95"/>
      <c r="R78" s="97"/>
      <c r="S78" s="99"/>
      <c r="T78" s="97"/>
      <c r="U78" s="96"/>
      <c r="V78" s="96"/>
      <c r="W78" s="10">
        <f t="shared" si="6"/>
        <v>0</v>
      </c>
    </row>
    <row r="79" spans="1:23" ht="90" customHeight="1" thickBot="1" thickTop="1">
      <c r="A79" s="47" t="s">
        <v>62</v>
      </c>
      <c r="B79" s="12" t="s">
        <v>60</v>
      </c>
      <c r="C79" s="13" t="str">
        <f>'[1]PLAN DE MANEJO'!B77</f>
        <v>DESCONOCIMIENTO DE LAS ACTIVIDADES DEL PROCESO</v>
      </c>
      <c r="D79" s="14">
        <f>'[1]PLAN DE MANEJO'!C77</f>
        <v>10</v>
      </c>
      <c r="E79" s="14">
        <f>'[1]PLAN DE MANEJO'!D77</f>
        <v>2</v>
      </c>
      <c r="F79" s="14">
        <f>'[1]PLAN DE MANEJO'!E77</f>
        <v>20</v>
      </c>
      <c r="G79" s="15" t="str">
        <f>'[1]PLAN DE MANEJO'!F77</f>
        <v>MODIFICAR Y SOCIALIZAR LOS PROCEDIMIENTOS DE CRUCE DE CUENTAS CUOTAS PARTES PENSIONALES, CUENTAS POR COBRAR CUOTAS PARTES PENSIONALES, CUENTAS POR PAGAR CUOTAS PARTES PENSONALES.</v>
      </c>
      <c r="H79" s="16">
        <f>'[1]PLAN DE MANEJO'!G77</f>
        <v>41415</v>
      </c>
      <c r="I79" s="16">
        <f>'[1]PLAN DE MANEJO'!H77</f>
        <v>41628</v>
      </c>
      <c r="J79" s="64" t="str">
        <f t="shared" si="7"/>
        <v>SI</v>
      </c>
      <c r="K79" s="17" t="str">
        <f>'[1]PLAN DE MANEJO'!I77</f>
        <v>PROCEDIMIENTOS ACTUALIZADOS Y SOCIALIZADOS</v>
      </c>
      <c r="L79" s="18" t="str">
        <f>'[1]PLAN DE MANEJO'!J77</f>
        <v>No DE PROCEDIMIENTOS ACTUALIZADOS Y SOCIALIZADOS/No. DE PROCEDIMIENTOS A ACTUALIZAR Y SOCIALIZAR</v>
      </c>
      <c r="M79" s="63">
        <v>0</v>
      </c>
      <c r="N79" s="63">
        <v>1</v>
      </c>
      <c r="O79" s="77">
        <f t="shared" si="5"/>
        <v>0</v>
      </c>
      <c r="P79" s="21" t="s">
        <v>130</v>
      </c>
      <c r="Q79" s="95"/>
      <c r="R79" s="97"/>
      <c r="S79" s="99"/>
      <c r="T79" s="97"/>
      <c r="U79" s="96"/>
      <c r="V79" s="96"/>
      <c r="W79" s="10">
        <f t="shared" si="6"/>
        <v>0</v>
      </c>
    </row>
    <row r="80" spans="1:23" ht="90" customHeight="1" thickBot="1" thickTop="1">
      <c r="A80" s="47" t="s">
        <v>63</v>
      </c>
      <c r="B80" s="12" t="s">
        <v>60</v>
      </c>
      <c r="C80" s="13" t="str">
        <f>'[1]PLAN DE MANEJO'!B78</f>
        <v>INCUMPLIMIENTO DE LAS POLITICAS DEL GOBIERNO.</v>
      </c>
      <c r="D80" s="14">
        <f>'[1]PLAN DE MANEJO'!C78</f>
        <v>10</v>
      </c>
      <c r="E80" s="14">
        <f>'[1]PLAN DE MANEJO'!D78</f>
        <v>2</v>
      </c>
      <c r="F80" s="14">
        <f>'[1]PLAN DE MANEJO'!E78</f>
        <v>20</v>
      </c>
      <c r="G80" s="15" t="str">
        <f>'[1]PLAN DE MANEJO'!F78</f>
        <v>SOLICITAR MEDIANTE MEMORANDO LA ADECUACIÓN Y REVISIÓN DE LOS EQUIPOS DEL PROCESO, PARA PODER ACCEDER A LAS AYUDAS DEL APLICATIVO</v>
      </c>
      <c r="H80" s="16">
        <f>'[1]PLAN DE MANEJO'!G78</f>
        <v>41415</v>
      </c>
      <c r="I80" s="16">
        <f>'[1]PLAN DE MANEJO'!H78</f>
        <v>41485</v>
      </c>
      <c r="J80" s="64" t="str">
        <f t="shared" si="7"/>
        <v>T</v>
      </c>
      <c r="K80" s="17" t="str">
        <f>'[1]PLAN DE MANEJO'!I78</f>
        <v>MEMORANDO ENVIADO</v>
      </c>
      <c r="L80" s="18" t="str">
        <f>'[1]PLAN DE MANEJO'!J78</f>
        <v>NO. DE MEMORANDOS ENVIADOS / NO. DE MEMORANDOS A ENVIAR</v>
      </c>
      <c r="M80" s="63">
        <v>1</v>
      </c>
      <c r="N80" s="63">
        <v>1</v>
      </c>
      <c r="O80" s="77">
        <f t="shared" si="5"/>
        <v>1</v>
      </c>
      <c r="P80" s="105" t="s">
        <v>135</v>
      </c>
      <c r="Q80" s="95"/>
      <c r="R80" s="97"/>
      <c r="S80" s="99"/>
      <c r="T80" s="97"/>
      <c r="U80" s="96"/>
      <c r="V80" s="96"/>
      <c r="W80" s="10">
        <f t="shared" si="6"/>
        <v>0</v>
      </c>
    </row>
    <row r="81" spans="1:23" ht="90" customHeight="1" thickBot="1" thickTop="1">
      <c r="A81" s="47" t="s">
        <v>64</v>
      </c>
      <c r="B81" s="12" t="s">
        <v>60</v>
      </c>
      <c r="C81" s="13" t="str">
        <f>'[1]PLAN DE MANEJO'!B79</f>
        <v>DESCONOCIMIENTO DE LAS ACTIVIDADES DEL PROCESO</v>
      </c>
      <c r="D81" s="14">
        <f>'[1]PLAN DE MANEJO'!C79</f>
        <v>10</v>
      </c>
      <c r="E81" s="14">
        <f>'[1]PLAN DE MANEJO'!D79</f>
        <v>2</v>
      </c>
      <c r="F81" s="14">
        <f>'[1]PLAN DE MANEJO'!E79</f>
        <v>20</v>
      </c>
      <c r="G81" s="15" t="str">
        <f>'[1]PLAN DE MANEJO'!F79</f>
        <v>MODIFICAR Y SOCIALIZAR LOS PROCEDIMIENTO COBRO ARRENDAMIENTOS Y BIENES COMERCIALIZADOS.</v>
      </c>
      <c r="H81" s="16">
        <f>'[1]PLAN DE MANEJO'!G79</f>
        <v>41415</v>
      </c>
      <c r="I81" s="16">
        <f>'[1]PLAN DE MANEJO'!H79</f>
        <v>41628</v>
      </c>
      <c r="J81" s="64" t="str">
        <f t="shared" si="7"/>
        <v>SI</v>
      </c>
      <c r="K81" s="17" t="str">
        <f>'[1]PLAN DE MANEJO'!I79</f>
        <v>PROCEDIMIENTOS ACTUALIZADOS Y SOCIALIZADOS</v>
      </c>
      <c r="L81" s="18" t="str">
        <f>'[1]PLAN DE MANEJO'!J79</f>
        <v>No DE PROCEDIMIENTOS ACTUALIZADOS Y SOCIALIZADOS/No. DE PROCEDIMIENTOS A ACTUALIZAR Y SOCIALIZAR</v>
      </c>
      <c r="M81" s="63">
        <v>0</v>
      </c>
      <c r="N81" s="63">
        <v>1</v>
      </c>
      <c r="O81" s="77">
        <f t="shared" si="5"/>
        <v>0</v>
      </c>
      <c r="P81" s="21" t="s">
        <v>130</v>
      </c>
      <c r="Q81" s="95"/>
      <c r="R81" s="97"/>
      <c r="S81" s="99"/>
      <c r="T81" s="97"/>
      <c r="U81" s="96"/>
      <c r="V81" s="96"/>
      <c r="W81" s="10">
        <f t="shared" si="6"/>
        <v>0</v>
      </c>
    </row>
    <row r="82" spans="1:23" ht="90" customHeight="1" thickBot="1" thickTop="1">
      <c r="A82" s="47" t="s">
        <v>65</v>
      </c>
      <c r="B82" s="12" t="s">
        <v>60</v>
      </c>
      <c r="C82" s="13" t="str">
        <f>'[1]PLAN DE MANEJO'!B80</f>
        <v>DESCONOCIMIENTO DE LAS ACTIVIDADES DEL PROCESO</v>
      </c>
      <c r="D82" s="14">
        <f>'[1]PLAN DE MANEJO'!C80</f>
        <v>10</v>
      </c>
      <c r="E82" s="14">
        <f>'[1]PLAN DE MANEJO'!D80</f>
        <v>2</v>
      </c>
      <c r="F82" s="14">
        <f>'[1]PLAN DE MANEJO'!E80</f>
        <v>20</v>
      </c>
      <c r="G82" s="15" t="str">
        <f>'[1]PLAN DE MANEJO'!F80</f>
        <v>MODIFICAR Y SOCIALIZAR EL PROCEDIMIENTO CELEBRACIÓN DE ACUERDO DE PAGO COBRO PERSUASIVO CUOTAS PARTES PENSIONALES  </v>
      </c>
      <c r="H82" s="16">
        <f>'[1]PLAN DE MANEJO'!G80</f>
        <v>41414</v>
      </c>
      <c r="I82" s="16">
        <f>'[1]PLAN DE MANEJO'!H80</f>
        <v>41628</v>
      </c>
      <c r="J82" s="64" t="str">
        <f t="shared" si="7"/>
        <v>SI</v>
      </c>
      <c r="K82" s="17" t="str">
        <f>'[1]PLAN DE MANEJO'!I80</f>
        <v>PROCEDIMIENTOS ACTUALIZADOS Y SOCIALIZADOS</v>
      </c>
      <c r="L82" s="18" t="str">
        <f>'[1]PLAN DE MANEJO'!J80</f>
        <v>No DE PROCEDIMIENTOS ACTUALIZADOS Y SOCIALIZADOS/No. DE PROCEDIMIENTOS A ACTUALIZAR Y SOCIALIZAR</v>
      </c>
      <c r="M82" s="63">
        <v>0</v>
      </c>
      <c r="N82" s="63">
        <v>1</v>
      </c>
      <c r="O82" s="77">
        <f t="shared" si="5"/>
        <v>0</v>
      </c>
      <c r="P82" s="21" t="s">
        <v>130</v>
      </c>
      <c r="Q82" s="95"/>
      <c r="R82" s="97"/>
      <c r="S82" s="99"/>
      <c r="T82" s="97"/>
      <c r="U82" s="96"/>
      <c r="V82" s="96"/>
      <c r="W82" s="10">
        <f t="shared" si="6"/>
        <v>0</v>
      </c>
    </row>
    <row r="83" spans="1:23" ht="142.5" customHeight="1" thickBot="1" thickTop="1">
      <c r="A83" s="61"/>
      <c r="B83" s="12" t="s">
        <v>66</v>
      </c>
      <c r="C83" s="13" t="str">
        <f>'[1]PLAN DE MANEJO'!B81</f>
        <v>FRAUDE EN EL COBRO DE MESADAS PENSIONALES</v>
      </c>
      <c r="D83" s="14">
        <f>'[1]PLAN DE MANEJO'!C81</f>
        <v>10</v>
      </c>
      <c r="E83" s="14">
        <f>'[1]PLAN DE MANEJO'!D81</f>
        <v>2</v>
      </c>
      <c r="F83" s="14">
        <f>'[1]PLAN DE MANEJO'!E81</f>
        <v>20</v>
      </c>
      <c r="G83" s="15" t="str">
        <f>'[1]PLAN DE MANEJO'!F81</f>
        <v>CONVENIOS SUSCRITOS CON INSTITUCIONES FINANCIERAS QUE PAGAN MESADAS PENSIONALES  ( NOMINAS BBVA, BANCO POPULAR, BANCO AGRARIO Y COOPERATIVA FINANCIERA DE ANTIOQUIA) </v>
      </c>
      <c r="H83" s="16">
        <f>'[1]PLAN DE MANEJO'!G81</f>
        <v>39692</v>
      </c>
      <c r="I83" s="16">
        <f>'[1]PLAN DE MANEJO'!H81</f>
        <v>40542</v>
      </c>
      <c r="J83" s="64" t="str">
        <f t="shared" si="7"/>
        <v>T</v>
      </c>
      <c r="K83" s="17" t="str">
        <f>'[1]PLAN DE MANEJO'!I81</f>
        <v>SUSCRIPCIÓN DE CONVENIOS CON ENTIDADES FINANCIERAS QUE PAGAN MESADAS PENSIONALES</v>
      </c>
      <c r="L83" s="18" t="str">
        <f>'[1]PLAN DE MANEJO'!J81</f>
        <v> No. de CONVENIOS SUSCRITOS / No TOTAL DE CONVENIOS A SUSCRIBIR</v>
      </c>
      <c r="M83" s="63">
        <v>4</v>
      </c>
      <c r="N83" s="63">
        <v>4</v>
      </c>
      <c r="O83" s="77">
        <f t="shared" si="5"/>
        <v>1</v>
      </c>
      <c r="P83" s="21" t="s">
        <v>104</v>
      </c>
      <c r="Q83" s="95"/>
      <c r="R83" s="97"/>
      <c r="S83" s="99"/>
      <c r="T83" s="97"/>
      <c r="U83" s="96"/>
      <c r="V83" s="96"/>
      <c r="W83" s="10">
        <f t="shared" si="6"/>
        <v>0</v>
      </c>
    </row>
    <row r="84" spans="1:23" ht="144.75" customHeight="1" thickBot="1" thickTop="1">
      <c r="A84" s="61"/>
      <c r="B84" s="12" t="s">
        <v>66</v>
      </c>
      <c r="C84" s="13" t="str">
        <f>'[1]PLAN DE MANEJO'!B82</f>
        <v>NO INCLUIR LOS SOPORTES  EN LAS ACTAS DE CONCILIACIONES ENTRE LOS PROCESOS </v>
      </c>
      <c r="D84" s="14">
        <f>'[1]PLAN DE MANEJO'!C82</f>
        <v>10</v>
      </c>
      <c r="E84" s="14">
        <f>'[1]PLAN DE MANEJO'!D82</f>
        <v>2</v>
      </c>
      <c r="F84" s="14">
        <f>'[1]PLAN DE MANEJO'!E82</f>
        <v>20</v>
      </c>
      <c r="G84" s="15" t="str">
        <f>'[1]PLAN DE MANEJO'!F82</f>
        <v>ELABORACION DEL PROCEDIMIENTO DE CONCILIACION ENTRE PROCESOS INCLUYENDO UNA ACTIVIDAD QUE SE REFIERA A LA INCORPORACION DEL SOPORTE DE CONCILIACION</v>
      </c>
      <c r="H84" s="16">
        <f>'[1]PLAN DE MANEJO'!G82</f>
        <v>41134</v>
      </c>
      <c r="I84" s="16">
        <f>'[1]PLAN DE MANEJO'!H82</f>
        <v>41256</v>
      </c>
      <c r="J84" s="64" t="str">
        <f t="shared" si="7"/>
        <v>T</v>
      </c>
      <c r="K84" s="17" t="str">
        <f>'[1]PLAN DE MANEJO'!I82</f>
        <v>PROCEDIMIENTO REALIZADO</v>
      </c>
      <c r="L84" s="18" t="str">
        <f>'[1]PLAN DE MANEJO'!J82</f>
        <v>NO. DE PROCEDIMIENTOS REALIZADOS/NO. DE PROCEDIMIENTOS A REALIZAR</v>
      </c>
      <c r="M84" s="63">
        <v>1</v>
      </c>
      <c r="N84" s="63">
        <v>1</v>
      </c>
      <c r="O84" s="77">
        <f t="shared" si="5"/>
        <v>1</v>
      </c>
      <c r="P84" s="21" t="s">
        <v>100</v>
      </c>
      <c r="Q84" s="95"/>
      <c r="R84" s="97"/>
      <c r="S84" s="99"/>
      <c r="T84" s="97"/>
      <c r="U84" s="96"/>
      <c r="V84" s="96"/>
      <c r="W84" s="10">
        <f t="shared" si="6"/>
        <v>0</v>
      </c>
    </row>
    <row r="85" spans="1:23" ht="90" customHeight="1" thickBot="1" thickTop="1">
      <c r="A85" s="61" t="s">
        <v>67</v>
      </c>
      <c r="B85" s="12" t="s">
        <v>66</v>
      </c>
      <c r="C85" s="13">
        <f>'[1]PLAN DE MANEJO'!B83</f>
        <v>0</v>
      </c>
      <c r="D85" s="14">
        <f>'[1]PLAN DE MANEJO'!C83</f>
        <v>10</v>
      </c>
      <c r="E85" s="14">
        <f>'[1]PLAN DE MANEJO'!D83</f>
        <v>2</v>
      </c>
      <c r="F85" s="14">
        <f>'[1]PLAN DE MANEJO'!E83</f>
        <v>20</v>
      </c>
      <c r="G85" s="15" t="e">
        <f>'[1]PLAN DE MANEJO'!F83</f>
        <v>#REF!</v>
      </c>
      <c r="H85" s="16" t="e">
        <f>'[1]PLAN DE MANEJO'!G83</f>
        <v>#REF!</v>
      </c>
      <c r="I85" s="16" t="e">
        <f>'[1]PLAN DE MANEJO'!H83</f>
        <v>#REF!</v>
      </c>
      <c r="J85" s="64" t="str">
        <f t="shared" si="7"/>
        <v>SI</v>
      </c>
      <c r="K85" s="17" t="e">
        <f>'[1]PLAN DE MANEJO'!I83</f>
        <v>#REF!</v>
      </c>
      <c r="L85" s="18" t="e">
        <f>'[1]PLAN DE MANEJO'!J83</f>
        <v>#REF!</v>
      </c>
      <c r="M85" s="63">
        <v>0</v>
      </c>
      <c r="N85" s="63">
        <v>1</v>
      </c>
      <c r="O85" s="77">
        <f aca="true" t="shared" si="8" ref="O85:O109">M85/N85</f>
        <v>0</v>
      </c>
      <c r="P85" s="21" t="s">
        <v>102</v>
      </c>
      <c r="Q85" s="95"/>
      <c r="R85" s="97"/>
      <c r="S85" s="99"/>
      <c r="T85" s="97"/>
      <c r="U85" s="96"/>
      <c r="V85" s="96"/>
      <c r="W85" s="10">
        <f t="shared" si="6"/>
        <v>0</v>
      </c>
    </row>
    <row r="86" spans="1:23" ht="141" customHeight="1" thickBot="1" thickTop="1">
      <c r="A86" s="47" t="s">
        <v>68</v>
      </c>
      <c r="B86" s="12" t="s">
        <v>66</v>
      </c>
      <c r="C86" s="13">
        <f>'[1]PLAN DE MANEJO'!B84</f>
        <v>0</v>
      </c>
      <c r="D86" s="14" t="e">
        <f>'[1]PLAN DE MANEJO'!C84</f>
        <v>#REF!</v>
      </c>
      <c r="E86" s="14" t="e">
        <f>'[1]PLAN DE MANEJO'!D84</f>
        <v>#REF!</v>
      </c>
      <c r="F86" s="14" t="e">
        <f>'[1]PLAN DE MANEJO'!E84</f>
        <v>#REF!</v>
      </c>
      <c r="G86" s="15" t="e">
        <f>'[1]PLAN DE MANEJO'!F84</f>
        <v>#REF!</v>
      </c>
      <c r="H86" s="16" t="e">
        <f>'[1]PLAN DE MANEJO'!G84</f>
        <v>#REF!</v>
      </c>
      <c r="I86" s="16" t="e">
        <f>'[1]PLAN DE MANEJO'!H84</f>
        <v>#REF!</v>
      </c>
      <c r="J86" s="64" t="str">
        <f t="shared" si="7"/>
        <v>SI</v>
      </c>
      <c r="K86" s="17" t="e">
        <f>'[1]PLAN DE MANEJO'!I84</f>
        <v>#REF!</v>
      </c>
      <c r="L86" s="18" t="e">
        <f>'[1]PLAN DE MANEJO'!J84</f>
        <v>#REF!</v>
      </c>
      <c r="M86" s="63">
        <v>0</v>
      </c>
      <c r="N86" s="63">
        <v>1</v>
      </c>
      <c r="O86" s="77">
        <f t="shared" si="8"/>
        <v>0</v>
      </c>
      <c r="P86" s="21" t="s">
        <v>103</v>
      </c>
      <c r="Q86" s="95"/>
      <c r="R86" s="97"/>
      <c r="S86" s="99"/>
      <c r="T86" s="97"/>
      <c r="U86" s="96"/>
      <c r="V86" s="96"/>
      <c r="W86" s="10">
        <f t="shared" si="6"/>
        <v>0</v>
      </c>
    </row>
    <row r="87" spans="1:23" ht="90" customHeight="1" thickBot="1" thickTop="1">
      <c r="A87" s="47" t="s">
        <v>69</v>
      </c>
      <c r="B87" s="12" t="s">
        <v>66</v>
      </c>
      <c r="C87" s="13">
        <f>'[1]PLAN DE MANEJO'!B85</f>
        <v>0</v>
      </c>
      <c r="D87" s="14" t="e">
        <f>'[1]PLAN DE MANEJO'!C85</f>
        <v>#REF!</v>
      </c>
      <c r="E87" s="14" t="e">
        <f>'[1]PLAN DE MANEJO'!D85</f>
        <v>#REF!</v>
      </c>
      <c r="F87" s="14" t="e">
        <f>'[1]PLAN DE MANEJO'!E85</f>
        <v>#REF!</v>
      </c>
      <c r="G87" s="15" t="e">
        <f>'[1]PLAN DE MANEJO'!F85</f>
        <v>#REF!</v>
      </c>
      <c r="H87" s="16" t="e">
        <f>'[1]PLAN DE MANEJO'!G85</f>
        <v>#REF!</v>
      </c>
      <c r="I87" s="16" t="e">
        <f>'[1]PLAN DE MANEJO'!H85</f>
        <v>#REF!</v>
      </c>
      <c r="J87" s="64" t="str">
        <f t="shared" si="7"/>
        <v>SI</v>
      </c>
      <c r="K87" s="17" t="e">
        <f>'[1]PLAN DE MANEJO'!I85</f>
        <v>#REF!</v>
      </c>
      <c r="L87" s="18" t="e">
        <f>'[1]PLAN DE MANEJO'!J85</f>
        <v>#REF!</v>
      </c>
      <c r="M87" s="63">
        <v>0</v>
      </c>
      <c r="N87" s="63">
        <v>1</v>
      </c>
      <c r="O87" s="77">
        <f t="shared" si="8"/>
        <v>0</v>
      </c>
      <c r="P87" s="21" t="s">
        <v>102</v>
      </c>
      <c r="Q87" s="95"/>
      <c r="R87" s="97"/>
      <c r="S87" s="99"/>
      <c r="T87" s="97"/>
      <c r="U87" s="96"/>
      <c r="V87" s="96"/>
      <c r="W87" s="10">
        <f t="shared" si="6"/>
        <v>0</v>
      </c>
    </row>
    <row r="88" spans="1:23" ht="135.75" customHeight="1" thickBot="1" thickTop="1">
      <c r="A88" s="47" t="s">
        <v>70</v>
      </c>
      <c r="B88" s="12" t="s">
        <v>66</v>
      </c>
      <c r="C88" s="13" t="str">
        <f>'[1]PLAN DE MANEJO'!B86</f>
        <v>NO EJECUCIÓN DEL PAC APROBADO POR LA NACIÓN EN SU TOTALIDAD</v>
      </c>
      <c r="D88" s="14">
        <f>'[1]PLAN DE MANEJO'!C86</f>
        <v>10</v>
      </c>
      <c r="E88" s="14">
        <f>'[1]PLAN DE MANEJO'!D86</f>
        <v>2</v>
      </c>
      <c r="F88" s="14">
        <f>'[1]PLAN DE MANEJO'!E86</f>
        <v>20</v>
      </c>
      <c r="G88" s="15" t="str">
        <f>'[1]PLAN DE MANEJO'!F86</f>
        <v>MODIFICAR EL PROCEDIMIENTO INCLUYENDO EL ENVIO DEL  CORREO A LOS PROCESOS CON 10 DÌAS DE ANTICIPACIÓN ANTES DE REALIZAR LA SOLICITUD AL TESORO NACIONAL CON RESPECTO A LA PROGRAMACIÓN DEL PAC</v>
      </c>
      <c r="H88" s="16">
        <f>'[1]PLAN DE MANEJO'!G86</f>
        <v>44010</v>
      </c>
      <c r="I88" s="16">
        <v>41547</v>
      </c>
      <c r="J88" s="64" t="str">
        <f t="shared" si="7"/>
        <v>SI</v>
      </c>
      <c r="K88" s="17" t="str">
        <f>'[1]PLAN DE MANEJO'!I86</f>
        <v>PROCEDIMIENTO ACTUALIZADO, APROBADO Y SOCIALIZADO.</v>
      </c>
      <c r="L88" s="18" t="str">
        <f>'[1]PLAN DE MANEJO'!J86</f>
        <v>No DE PROCEDIMIENTOS ACTUALIZADOS, APROBADOS Y SOCIALIZADOS/No. DE PROCEDIMIENTOS A ACTUALIZAR, APROBAR Y SOCIALIZAR</v>
      </c>
      <c r="M88" s="63">
        <v>0</v>
      </c>
      <c r="N88" s="63">
        <v>1</v>
      </c>
      <c r="O88" s="77">
        <f t="shared" si="8"/>
        <v>0</v>
      </c>
      <c r="P88" s="21"/>
      <c r="Q88" s="95"/>
      <c r="R88" s="97"/>
      <c r="S88" s="99"/>
      <c r="T88" s="97"/>
      <c r="U88" s="96"/>
      <c r="V88" s="96"/>
      <c r="W88" s="10">
        <f t="shared" si="6"/>
        <v>0</v>
      </c>
    </row>
    <row r="89" spans="1:23" ht="129" customHeight="1" thickBot="1" thickTop="1">
      <c r="A89" s="47"/>
      <c r="B89" s="12" t="s">
        <v>66</v>
      </c>
      <c r="C89" s="13" t="str">
        <f>'[1]PLAN DE MANEJO'!B87</f>
        <v>POSIBLES HALLAZGOS POR PARTE DE LA CONTRALORIA GENERAL DE LA NACIÓN</v>
      </c>
      <c r="D89" s="14">
        <f>'[1]PLAN DE MANEJO'!C87</f>
        <v>10</v>
      </c>
      <c r="E89" s="14">
        <f>'[1]PLAN DE MANEJO'!D87</f>
        <v>2</v>
      </c>
      <c r="F89" s="14">
        <f>'[1]PLAN DE MANEJO'!E87</f>
        <v>20</v>
      </c>
      <c r="G89" s="15" t="str">
        <f>'[1]PLAN DE MANEJO'!F87</f>
        <v>ESTABLECER FECHAS LIMITE DENTRO DEL PROCEDIMIENTO PARA LA RECOLECCIÓN DE FIRMAS. </v>
      </c>
      <c r="H89" s="16">
        <f>'[1]PLAN DE MANEJO'!G87</f>
        <v>41453</v>
      </c>
      <c r="I89" s="16">
        <v>41547</v>
      </c>
      <c r="J89" s="64" t="str">
        <f t="shared" si="7"/>
        <v>SI</v>
      </c>
      <c r="K89" s="17" t="str">
        <f>'[1]PLAN DE MANEJO'!I87</f>
        <v>PROCEDIMIENTO ACTUALIZADO, APROBADO Y SOCIALIZADO.</v>
      </c>
      <c r="L89" s="18" t="str">
        <f>'[1]PLAN DE MANEJO'!J87</f>
        <v>No DE PROCEDIMIENTOS ACTUALIZADOS, APROBADOS Y SOCIALIZADOS/No. DE PROCEDIMIENTOS A ACTUALIZAR, APROBAR Y SOCIALIZAR</v>
      </c>
      <c r="M89" s="63">
        <v>0</v>
      </c>
      <c r="N89" s="63">
        <v>1</v>
      </c>
      <c r="O89" s="77">
        <f t="shared" si="8"/>
        <v>0</v>
      </c>
      <c r="P89" s="21"/>
      <c r="Q89" s="95"/>
      <c r="R89" s="97"/>
      <c r="S89" s="99"/>
      <c r="T89" s="97"/>
      <c r="U89" s="96"/>
      <c r="V89" s="96"/>
      <c r="W89" s="10">
        <f t="shared" si="6"/>
        <v>0</v>
      </c>
    </row>
    <row r="90" spans="1:23" ht="90" customHeight="1" thickBot="1" thickTop="1">
      <c r="A90" s="49"/>
      <c r="B90" s="12" t="s">
        <v>71</v>
      </c>
      <c r="C90" s="13" t="str">
        <f>'[1]PLAN DE MANEJO'!B88</f>
        <v>NO CONSTITUIR A TIEMPO LAS RESERVAS PRESUPUESTALES</v>
      </c>
      <c r="D90" s="14">
        <f>'[1]PLAN DE MANEJO'!C88</f>
        <v>10</v>
      </c>
      <c r="E90" s="14">
        <f>'[1]PLAN DE MANEJO'!D88</f>
        <v>2</v>
      </c>
      <c r="F90" s="14">
        <f>'[1]PLAN DE MANEJO'!E88</f>
        <v>20</v>
      </c>
      <c r="G90" s="15" t="str">
        <f>'[1]PLAN DE MANEJO'!F88</f>
        <v>ELABORAR PROCEDIMIENTO PARA CONSTITUCIÓN DE RESERVAS PRESUPESTALES.</v>
      </c>
      <c r="H90" s="16">
        <f>'[1]PLAN DE MANEJO'!G88</f>
        <v>41080</v>
      </c>
      <c r="I90" s="16">
        <f>'[1]PLAN DE MANEJO'!H88</f>
        <v>41182</v>
      </c>
      <c r="J90" s="64" t="str">
        <f t="shared" si="7"/>
        <v>P</v>
      </c>
      <c r="K90" s="17" t="str">
        <f>'[1]PLAN DE MANEJO'!I88</f>
        <v>PROCEDIMIENTO REALIZADO</v>
      </c>
      <c r="L90" s="18" t="str">
        <f>'[1]PLAN DE MANEJO'!J88</f>
        <v>NO. DE PROCEDIMIENTOS REALIZADOS/NO. DE PROCEDIMIENTOS A REALIZAR</v>
      </c>
      <c r="M90" s="63">
        <v>0.7</v>
      </c>
      <c r="N90" s="63">
        <v>1</v>
      </c>
      <c r="O90" s="77">
        <f t="shared" si="8"/>
        <v>0.7</v>
      </c>
      <c r="P90" s="21" t="s">
        <v>101</v>
      </c>
      <c r="Q90" s="95"/>
      <c r="R90" s="97"/>
      <c r="S90" s="99"/>
      <c r="T90" s="97"/>
      <c r="U90" s="96"/>
      <c r="V90" s="96"/>
      <c r="W90" s="10">
        <f t="shared" si="6"/>
        <v>0</v>
      </c>
    </row>
    <row r="91" spans="1:23" ht="123.75" customHeight="1" thickBot="1" thickTop="1">
      <c r="A91" s="61"/>
      <c r="B91" s="12" t="s">
        <v>72</v>
      </c>
      <c r="C91" s="13" t="str">
        <f>'[1]PLAN DE MANEJO'!B89</f>
        <v>INCUMPLIMIENTO AL ARTÍCULO 227 DEL DECRETO 19 DE 2012</v>
      </c>
      <c r="D91" s="14">
        <f>'[1]PLAN DE MANEJO'!C89</f>
        <v>10</v>
      </c>
      <c r="E91" s="14">
        <f>'[1]PLAN DE MANEJO'!D89</f>
        <v>2</v>
      </c>
      <c r="F91" s="14">
        <f>'[1]PLAN DE MANEJO'!E89</f>
        <v>20</v>
      </c>
      <c r="G91" s="15" t="str">
        <f>'[1]PLAN DE MANEJO'!F89</f>
        <v>MODIFICAR EL PROCEDIMIENTO DE REPORTE DEL SIGEP PARA INCLUIR LA REVISIÓN DE LA PLATAFORMA  CADA VEZ QUE SE DE INICIO A UNA CONTRATACIÓN DIRECTA O DE APOYO A LA GESTIÓN.</v>
      </c>
      <c r="H91" s="16">
        <f>'[1]PLAN DE MANEJO'!G89</f>
        <v>41226</v>
      </c>
      <c r="I91" s="16">
        <f>'[1]PLAN DE MANEJO'!H89</f>
        <v>41258</v>
      </c>
      <c r="J91" s="64" t="str">
        <f t="shared" si="7"/>
        <v>T</v>
      </c>
      <c r="K91" s="17" t="str">
        <f>'[1]PLAN DE MANEJO'!I89</f>
        <v>PROCEDIMIENTO MODIFICADO</v>
      </c>
      <c r="L91" s="18" t="str">
        <f>'[1]PLAN DE MANEJO'!J89</f>
        <v>NO. DE PROCEDIMIENTOS MODIFICADOS/NO. DE PROCEDIMIENTOS A MODIFICAR</v>
      </c>
      <c r="M91" s="63">
        <v>1</v>
      </c>
      <c r="N91" s="63">
        <v>1</v>
      </c>
      <c r="O91" s="77">
        <f t="shared" si="8"/>
        <v>1</v>
      </c>
      <c r="P91" s="21" t="s">
        <v>96</v>
      </c>
      <c r="Q91" s="95"/>
      <c r="R91" s="97"/>
      <c r="S91" s="99"/>
      <c r="T91" s="97"/>
      <c r="U91" s="96"/>
      <c r="V91" s="96"/>
      <c r="W91" s="10">
        <f t="shared" si="6"/>
        <v>0</v>
      </c>
    </row>
    <row r="92" spans="1:23" ht="97.5" customHeight="1" thickBot="1" thickTop="1">
      <c r="A92" s="61"/>
      <c r="B92" s="12" t="s">
        <v>72</v>
      </c>
      <c r="C92" s="13" t="str">
        <f>'[1]PLAN DE MANEJO'!B90</f>
        <v>  LA NO LIQUIDACION DE CONTRATOS FINALIZADOS</v>
      </c>
      <c r="D92" s="14">
        <f>'[1]PLAN DE MANEJO'!C90</f>
        <v>10</v>
      </c>
      <c r="E92" s="14">
        <f>'[1]PLAN DE MANEJO'!D90</f>
        <v>2</v>
      </c>
      <c r="F92" s="14">
        <f>'[1]PLAN DE MANEJO'!E90</f>
        <v>20</v>
      </c>
      <c r="G92" s="15" t="str">
        <f>'[1]PLAN DE MANEJO'!F90</f>
        <v>SOCIALIZAR EL ARTICULO 11 DE LA LEY 1150 DEL 2007 E IDENTIFICAR LAS FECHAS DE LIQUIDACION BILATERAL Y UNILATERAMENTE CON TODO EL PERSONAL DE LA OFICINA DE ASEORIA JURIDICA</v>
      </c>
      <c r="H92" s="16">
        <f>'[1]PLAN DE MANEJO'!G90</f>
        <v>41267</v>
      </c>
      <c r="I92" s="16">
        <f>'[1]PLAN DE MANEJO'!H90</f>
        <v>41283</v>
      </c>
      <c r="J92" s="64" t="str">
        <f t="shared" si="7"/>
        <v>T</v>
      </c>
      <c r="K92" s="17" t="str">
        <f>'[1]PLAN DE MANEJO'!I90</f>
        <v>ACTIVIDAD SOCIALIZADA</v>
      </c>
      <c r="L92" s="18" t="str">
        <f>'[1]PLAN DE MANEJO'!J90</f>
        <v>ACTIVIDADES SOCIALIZADAS / ACTIVIDADES A SOCIALIZAR</v>
      </c>
      <c r="M92" s="76">
        <v>1</v>
      </c>
      <c r="N92" s="76">
        <v>1</v>
      </c>
      <c r="O92" s="77">
        <f t="shared" si="8"/>
        <v>1</v>
      </c>
      <c r="P92" s="21" t="s">
        <v>97</v>
      </c>
      <c r="Q92" s="95"/>
      <c r="R92" s="97"/>
      <c r="S92" s="99"/>
      <c r="T92" s="97"/>
      <c r="U92" s="96"/>
      <c r="V92" s="96"/>
      <c r="W92" s="10">
        <f t="shared" si="6"/>
        <v>0</v>
      </c>
    </row>
    <row r="93" spans="1:23" ht="111" customHeight="1" thickBot="1" thickTop="1">
      <c r="A93" s="61"/>
      <c r="B93" s="12" t="s">
        <v>72</v>
      </c>
      <c r="C93" s="13" t="str">
        <f>'[1]PLAN DE MANEJO'!B91</f>
        <v>INCUMPLIMIENTO LA NORMATIVIDAD VIGENTE RELACIONADA AL PROCESO DE ASISTENCIA JURÍDICA</v>
      </c>
      <c r="D93" s="14">
        <f>'[1]PLAN DE MANEJO'!C91</f>
        <v>10</v>
      </c>
      <c r="E93" s="14">
        <f>'[1]PLAN DE MANEJO'!D91</f>
        <v>2</v>
      </c>
      <c r="F93" s="14">
        <f>'[1]PLAN DE MANEJO'!E91</f>
        <v>20</v>
      </c>
      <c r="G93" s="15" t="str">
        <f>'[1]PLAN DE MANEJO'!F91</f>
        <v>SOLICITAR MEDIANTE MEMORANDO  A LA FUNCIONARIA RESPONSABLE  DE LA ACTUALIZACION DEL NORMOGRAMA Y  EL ARCHIVE DE  LA EVIDENCIA DE LOS CORREOS  DE SOLICITUD DE MODIFICACION DEL NORMOGRAMA</v>
      </c>
      <c r="H93" s="16">
        <f>'[1]PLAN DE MANEJO'!G91</f>
        <v>41381</v>
      </c>
      <c r="I93" s="16">
        <f>'[1]PLAN DE MANEJO'!H91</f>
        <v>41461</v>
      </c>
      <c r="J93" s="64" t="str">
        <f t="shared" si="7"/>
        <v>T</v>
      </c>
      <c r="K93" s="17" t="str">
        <f>'[1]PLAN DE MANEJO'!I91</f>
        <v>3  SOLICITUDES DE ACTUALIZACION DE NORMOGRAMA  DEL TRIMESTRE.</v>
      </c>
      <c r="L93" s="18" t="str">
        <f>'[1]PLAN DE MANEJO'!J91</f>
        <v>No DE SOLICITUDES DE ACTUALIZACION DE NORMOGRAMA REALIZADAS/ No DE SOLICITUDES DE MODIFICACION DE NORMOGRAMA A SOLICITAR</v>
      </c>
      <c r="M93" s="76">
        <v>3</v>
      </c>
      <c r="N93" s="76">
        <v>3</v>
      </c>
      <c r="O93" s="77">
        <f t="shared" si="8"/>
        <v>1</v>
      </c>
      <c r="P93" s="21" t="s">
        <v>98</v>
      </c>
      <c r="Q93" s="95"/>
      <c r="R93" s="97"/>
      <c r="S93" s="99"/>
      <c r="T93" s="97"/>
      <c r="U93" s="96"/>
      <c r="V93" s="96"/>
      <c r="W93" s="10">
        <f t="shared" si="6"/>
        <v>0</v>
      </c>
    </row>
    <row r="94" spans="1:23" ht="75" customHeight="1" thickBot="1" thickTop="1">
      <c r="A94" s="61"/>
      <c r="B94" s="12" t="s">
        <v>72</v>
      </c>
      <c r="C94" s="13" t="str">
        <f>'[1]PLAN DE MANEJO'!B92</f>
        <v>FRECUENTE MATERIALIZACION DE LAS NO CONFORMIDADES REALES POR FALTA DE CONTROL</v>
      </c>
      <c r="D94" s="14">
        <f>'[1]PLAN DE MANEJO'!C92</f>
        <v>10</v>
      </c>
      <c r="E94" s="14">
        <f>'[1]PLAN DE MANEJO'!D92</f>
        <v>2</v>
      </c>
      <c r="F94" s="14">
        <f>'[1]PLAN DE MANEJO'!E92</f>
        <v>20</v>
      </c>
      <c r="G94" s="15" t="str">
        <f>'[1]PLAN DE MANEJO'!F92</f>
        <v>VERIFICAR LOS INFORMES DE LAS AUDITORIAS DE CONTROL INTERNO, CALIDAD Y ENTES EXTERNO.</v>
      </c>
      <c r="H94" s="16">
        <f>'[1]PLAN DE MANEJO'!G92</f>
        <v>41365</v>
      </c>
      <c r="I94" s="16">
        <f>'[1]PLAN DE MANEJO'!H92</f>
        <v>41453</v>
      </c>
      <c r="J94" s="64" t="str">
        <f t="shared" si="7"/>
        <v>T</v>
      </c>
      <c r="K94" s="17" t="str">
        <f>'[1]PLAN DE MANEJO'!I92</f>
        <v>HALLAZGOS DOCUMENTADOS </v>
      </c>
      <c r="L94" s="18" t="str">
        <f>'[1]PLAN DE MANEJO'!J92</f>
        <v>No HALLAZGOS DOCUMENTADOS/ No DE HALLAZGOS LEVANTADOS.</v>
      </c>
      <c r="M94" s="76">
        <v>1</v>
      </c>
      <c r="N94" s="76">
        <v>1</v>
      </c>
      <c r="O94" s="77">
        <f t="shared" si="8"/>
        <v>1</v>
      </c>
      <c r="P94" s="21" t="s">
        <v>99</v>
      </c>
      <c r="Q94" s="95"/>
      <c r="R94" s="97"/>
      <c r="S94" s="99"/>
      <c r="T94" s="97"/>
      <c r="U94" s="96"/>
      <c r="V94" s="96"/>
      <c r="W94" s="10">
        <f t="shared" si="6"/>
        <v>0</v>
      </c>
    </row>
    <row r="95" spans="1:23" ht="153" customHeight="1" thickBot="1" thickTop="1">
      <c r="A95" s="49" t="s">
        <v>73</v>
      </c>
      <c r="B95" s="12" t="s">
        <v>72</v>
      </c>
      <c r="C95" s="13" t="str">
        <f>'[1]PLAN DE MANEJO'!B93</f>
        <v>INCUMPLIMIENTO EN EL ESTUDIO DE LAS HISTORIAS LABORALES DE LOS EX TRABAJADORES DEMANDANTES Y DE LA NORMATIVIDAD APLICABLE AL CASO CONCRETO.</v>
      </c>
      <c r="D95" s="14">
        <f>'[1]PLAN DE MANEJO'!C93</f>
        <v>10</v>
      </c>
      <c r="E95" s="14">
        <f>'[1]PLAN DE MANEJO'!D93</f>
        <v>2</v>
      </c>
      <c r="F95" s="14">
        <f>'[1]PLAN DE MANEJO'!E93</f>
        <v>20</v>
      </c>
      <c r="G95" s="15" t="str">
        <f>'[1]PLAN DE MANEJO'!F93</f>
        <v>ENVIAR CIRCULAR A LOS RESPONSABLES DE LA  DEFENSA JUDICIAL DE ALCALIS, CAJA AGRARIA E INCORA  SOLICITANDO  EL CUMPLIMIENTO DEL ESTUDIO DE LOS EXPEDIENTES LABORALES Y DE LAS NORMAS APLICABLES PARA LA EMISION DE LOS CONCEPTOS CONSIGNADOS EN LAS FICHAS TECNICAS PRESENTADOS PARA ESTUDIO Y VIABILIDAD DEL COMITE DE CONCILIACION Y DEFENSA JUDICIAL DEL FPS.</v>
      </c>
      <c r="H95" s="16">
        <f>'[1]PLAN DE MANEJO'!G93</f>
        <v>41396</v>
      </c>
      <c r="I95" s="16">
        <f>'[1]PLAN DE MANEJO'!H93</f>
        <v>41425</v>
      </c>
      <c r="J95" s="64" t="str">
        <f t="shared" si="7"/>
        <v>T</v>
      </c>
      <c r="K95" s="17" t="str">
        <f>'[1]PLAN DE MANEJO'!I93</f>
        <v>OFICIO DIRIGIDO A LOS PATRIMONIOS AUTONOMOS DEL FPS</v>
      </c>
      <c r="L95" s="18" t="str">
        <f>'[1]PLAN DE MANEJO'!J93</f>
        <v>No DE OFICIOS ENVIADOS / No DE OFICIOS A ENVIAR * 100</v>
      </c>
      <c r="M95" s="76">
        <v>1</v>
      </c>
      <c r="N95" s="76">
        <v>1</v>
      </c>
      <c r="O95" s="77">
        <f t="shared" si="8"/>
        <v>1</v>
      </c>
      <c r="P95" s="21" t="s">
        <v>144</v>
      </c>
      <c r="Q95" s="95"/>
      <c r="R95" s="97"/>
      <c r="S95" s="99"/>
      <c r="T95" s="97"/>
      <c r="U95" s="96"/>
      <c r="V95" s="96"/>
      <c r="W95" s="10">
        <f t="shared" si="6"/>
        <v>0</v>
      </c>
    </row>
    <row r="96" spans="1:23" ht="78.75" customHeight="1" thickBot="1" thickTop="1">
      <c r="A96" s="61"/>
      <c r="B96" s="12" t="s">
        <v>74</v>
      </c>
      <c r="C96" s="13" t="str">
        <f>'[1]PLAN DE MANEJO'!B94</f>
        <v>NO LEGALIZACION DE LA CAJA MENOR</v>
      </c>
      <c r="D96" s="14">
        <f>'[1]PLAN DE MANEJO'!C94</f>
        <v>10</v>
      </c>
      <c r="E96" s="14">
        <f>'[1]PLAN DE MANEJO'!D94</f>
        <v>2</v>
      </c>
      <c r="F96" s="14">
        <f>'[1]PLAN DE MANEJO'!E94</f>
        <v>20</v>
      </c>
      <c r="G96" s="15" t="str">
        <f>'[1]PLAN DE MANEJO'!F94</f>
        <v>REALIZAR EL AJUSTE DEL PROCEDIMIENTO PARA DEJAR  ESTABLECIDO EL PUNTO DE CONTROL PARA EVITAR EL DOBLE PAGO DE FACTURAS</v>
      </c>
      <c r="H96" s="16">
        <f>'[1]PLAN DE MANEJO'!G94</f>
        <v>41261</v>
      </c>
      <c r="I96" s="16">
        <f>'[1]PLAN DE MANEJO'!H94</f>
        <v>41274</v>
      </c>
      <c r="J96" s="64" t="str">
        <f t="shared" si="7"/>
        <v>SI</v>
      </c>
      <c r="K96" s="17" t="str">
        <f>'[1]PLAN DE MANEJO'!I94</f>
        <v>PROCEDIMIENTO ACTUALIZADO</v>
      </c>
      <c r="L96" s="18" t="str">
        <f>'[1]PLAN DE MANEJO'!J94</f>
        <v>No DE PROCEDIMIENTOS AJUSTADOS / No DE PROCEDIMIENTOS A AJUSTAR</v>
      </c>
      <c r="M96" s="76">
        <v>0</v>
      </c>
      <c r="N96" s="76">
        <v>1</v>
      </c>
      <c r="O96" s="77">
        <f t="shared" si="8"/>
        <v>0</v>
      </c>
      <c r="P96" s="21"/>
      <c r="Q96" s="95"/>
      <c r="R96" s="97"/>
      <c r="S96" s="99"/>
      <c r="T96" s="97"/>
      <c r="U96" s="96"/>
      <c r="V96" s="96"/>
      <c r="W96" s="10">
        <f t="shared" si="6"/>
        <v>0</v>
      </c>
    </row>
    <row r="97" spans="1:23" ht="96.75" customHeight="1" thickBot="1" thickTop="1">
      <c r="A97" s="61"/>
      <c r="B97" s="12" t="s">
        <v>74</v>
      </c>
      <c r="C97" s="13" t="str">
        <f>'[1]PLAN DE MANEJO'!B95</f>
        <v>DESACTUALIZACION DE LAS CUENTAS PERSONALES</v>
      </c>
      <c r="D97" s="14">
        <f>'[1]PLAN DE MANEJO'!C95</f>
        <v>10</v>
      </c>
      <c r="E97" s="14">
        <f>'[1]PLAN DE MANEJO'!D95</f>
        <v>2</v>
      </c>
      <c r="F97" s="14">
        <f>'[1]PLAN DE MANEJO'!E95</f>
        <v>20</v>
      </c>
      <c r="G97" s="15" t="str">
        <f>'[1]PLAN DE MANEJO'!F95</f>
        <v>REALIZAR EL AJUSTE DEL PROCEDIMIENTO PARA DEJAR  ESTABLECIDO LOS PUNTOS DE CONTROL PARA QUE SEA EFECTIVA LA ACTUALIZACION  DE LA BASE DE DATOS DE LAS CUENTAS PERSONALES DEL FPS</v>
      </c>
      <c r="H97" s="16">
        <f>'[1]PLAN DE MANEJO'!G95</f>
        <v>41261</v>
      </c>
      <c r="I97" s="16">
        <f>'[1]PLAN DE MANEJO'!H95</f>
        <v>41274</v>
      </c>
      <c r="J97" s="64" t="str">
        <f t="shared" si="7"/>
        <v>SI</v>
      </c>
      <c r="K97" s="17" t="str">
        <f>'[1]PLAN DE MANEJO'!I95</f>
        <v>PROCEDIMIENTO ACTUALIZADO</v>
      </c>
      <c r="L97" s="18" t="str">
        <f>'[1]PLAN DE MANEJO'!J95</f>
        <v>No DE PROCEDIMIENTOS AJUSTADOS / No DE PROCEDIMIENTOS A AJUSTAR</v>
      </c>
      <c r="M97" s="76">
        <v>0</v>
      </c>
      <c r="N97" s="76">
        <v>1</v>
      </c>
      <c r="O97" s="77">
        <f t="shared" si="8"/>
        <v>0</v>
      </c>
      <c r="P97" s="21"/>
      <c r="Q97" s="95"/>
      <c r="R97" s="97"/>
      <c r="S97" s="99"/>
      <c r="T97" s="97"/>
      <c r="U97" s="96"/>
      <c r="V97" s="96"/>
      <c r="W97" s="10">
        <f t="shared" si="6"/>
        <v>0</v>
      </c>
    </row>
    <row r="98" spans="1:23" ht="115.5" customHeight="1" thickBot="1" thickTop="1">
      <c r="A98" s="61"/>
      <c r="B98" s="12" t="s">
        <v>74</v>
      </c>
      <c r="C98" s="13" t="str">
        <f>'[1]PLAN DE MANEJO'!B96</f>
        <v>AUMENTO EN EL NUMERO DE LLAMADAS AL EXTERIOR DE LA ENTIDAD</v>
      </c>
      <c r="D98" s="14">
        <f>'[1]PLAN DE MANEJO'!C96</f>
        <v>10</v>
      </c>
      <c r="E98" s="14">
        <f>'[1]PLAN DE MANEJO'!D96</f>
        <v>2</v>
      </c>
      <c r="F98" s="14">
        <f>'[1]PLAN DE MANEJO'!E96</f>
        <v>20</v>
      </c>
      <c r="G98" s="15" t="str">
        <f>'[1]PLAN DE MANEJO'!F96</f>
        <v>CREAR UN PROCEDIMIENTO CON SU RESPECTIVO FORMATO DE REGISTRO DE LLAMADAS AL EXTERIOR DE LA ENTIDAD</v>
      </c>
      <c r="H98" s="16">
        <f>'[1]PLAN DE MANEJO'!G96</f>
        <v>41270</v>
      </c>
      <c r="I98" s="16">
        <f>'[1]PLAN DE MANEJO'!H96</f>
        <v>41364</v>
      </c>
      <c r="J98" s="64" t="str">
        <f t="shared" si="7"/>
        <v>SI</v>
      </c>
      <c r="K98" s="17" t="str">
        <f>'[1]PLAN DE MANEJO'!I96</f>
        <v>PROCEDIMIENTOS DE LLAMADAS CREADO</v>
      </c>
      <c r="L98" s="18" t="str">
        <f>'[1]PLAN DE MANEJO'!J96</f>
        <v>PROCEDIMIENTOS DE CONTROL DE LLAMADAS CREADOS/ PROCEDIMIENTOS DE CONTROL DE LLAMADAS A CREAR*100</v>
      </c>
      <c r="M98" s="76">
        <v>0</v>
      </c>
      <c r="N98" s="76">
        <v>1</v>
      </c>
      <c r="O98" s="77">
        <f t="shared" si="8"/>
        <v>0</v>
      </c>
      <c r="P98" s="21"/>
      <c r="Q98" s="95"/>
      <c r="R98" s="97"/>
      <c r="S98" s="99"/>
      <c r="T98" s="97"/>
      <c r="U98" s="96"/>
      <c r="V98" s="96"/>
      <c r="W98" s="10">
        <f t="shared" si="6"/>
        <v>0</v>
      </c>
    </row>
    <row r="99" spans="1:23" ht="92.25" customHeight="1" thickBot="1" thickTop="1">
      <c r="A99" s="61"/>
      <c r="B99" s="12" t="s">
        <v>74</v>
      </c>
      <c r="C99" s="13" t="str">
        <f>'[1]PLAN DE MANEJO'!B97</f>
        <v>DESACTUALIZACION DE LOS PROCEDIMIENTOS BOLETIN DIARIO DE ALMACEN Y CIERRE  DE INVENTARIO TRIMESTRAL</v>
      </c>
      <c r="D99" s="14">
        <f>'[1]PLAN DE MANEJO'!C97</f>
        <v>10</v>
      </c>
      <c r="E99" s="14">
        <f>'[1]PLAN DE MANEJO'!D97</f>
        <v>2</v>
      </c>
      <c r="F99" s="14">
        <f>'[1]PLAN DE MANEJO'!E97</f>
        <v>20</v>
      </c>
      <c r="G99" s="15" t="str">
        <f>'[1]PLAN DE MANEJO'!F97</f>
        <v>ACTUALIZAR LOS PROCEDIMIENTO  DE BOLETIN DIARIO DE ALMACEN Y CIERRE DE INVENTARIO TRIMESTRAL</v>
      </c>
      <c r="H99" s="16">
        <f>'[1]PLAN DE MANEJO'!G97</f>
        <v>41270</v>
      </c>
      <c r="I99" s="16">
        <f>'[1]PLAN DE MANEJO'!H97</f>
        <v>41364</v>
      </c>
      <c r="J99" s="64" t="str">
        <f t="shared" si="7"/>
        <v>SI</v>
      </c>
      <c r="K99" s="17" t="str">
        <f>'[1]PLAN DE MANEJO'!I97</f>
        <v>PROCEDIMIENTOS ACTUALIZADOS</v>
      </c>
      <c r="L99" s="18" t="str">
        <f>'[1]PLAN DE MANEJO'!J97</f>
        <v>PROCEDIMIENTOS ACTUALIZADOS/ PROCEDIMIENTOS A ACTUALIZAR*100</v>
      </c>
      <c r="M99" s="76">
        <v>0</v>
      </c>
      <c r="N99" s="76">
        <v>1</v>
      </c>
      <c r="O99" s="77">
        <f t="shared" si="8"/>
        <v>0</v>
      </c>
      <c r="P99" s="21"/>
      <c r="Q99" s="95"/>
      <c r="R99" s="97"/>
      <c r="S99" s="99"/>
      <c r="T99" s="97"/>
      <c r="U99" s="96"/>
      <c r="V99" s="96"/>
      <c r="W99" s="10">
        <f t="shared" si="6"/>
        <v>0</v>
      </c>
    </row>
    <row r="100" spans="1:23" ht="139.5" customHeight="1" thickBot="1" thickTop="1">
      <c r="A100" s="51"/>
      <c r="B100" s="12" t="s">
        <v>74</v>
      </c>
      <c r="C100" s="13" t="str">
        <f>'[1]PLAN DE MANEJO'!B98</f>
        <v>DESORGANIZACION DEL ALMACEN</v>
      </c>
      <c r="D100" s="14">
        <f>'[1]PLAN DE MANEJO'!C98</f>
        <v>10</v>
      </c>
      <c r="E100" s="14">
        <f>'[1]PLAN DE MANEJO'!D98</f>
        <v>2</v>
      </c>
      <c r="F100" s="14">
        <f>'[1]PLAN DE MANEJO'!E98</f>
        <v>20</v>
      </c>
      <c r="G100" s="15" t="str">
        <f>'[1]PLAN DE MANEJO'!F98</f>
        <v>ORGANIZR  EL INVENTARIO FISICO POR ELEMENTOS</v>
      </c>
      <c r="H100" s="16">
        <f>'[1]PLAN DE MANEJO'!G98</f>
        <v>41270</v>
      </c>
      <c r="I100" s="16">
        <f>'[1]PLAN DE MANEJO'!H98</f>
        <v>41364</v>
      </c>
      <c r="J100" s="64" t="str">
        <f t="shared" si="7"/>
        <v>SI</v>
      </c>
      <c r="K100" s="17" t="str">
        <f>'[1]PLAN DE MANEJO'!I98</f>
        <v>AVANCE EN LA ORGANIZACIÓN DEL INVENTARIO FISICO</v>
      </c>
      <c r="L100" s="18" t="str">
        <f>'[1]PLAN DE MANEJO'!J98</f>
        <v>NUMERO DE ACTIVIDADES  EJECUTADAS/ NUMEROS DE ACTIVIDADES A EJECUTAR * 100</v>
      </c>
      <c r="M100" s="76">
        <v>0</v>
      </c>
      <c r="N100" s="76">
        <v>1</v>
      </c>
      <c r="O100" s="77">
        <f t="shared" si="8"/>
        <v>0</v>
      </c>
      <c r="P100" s="21"/>
      <c r="Q100" s="95"/>
      <c r="R100" s="97"/>
      <c r="S100" s="99"/>
      <c r="T100" s="97"/>
      <c r="U100" s="96"/>
      <c r="V100" s="96"/>
      <c r="W100" s="10">
        <f t="shared" si="6"/>
        <v>0</v>
      </c>
    </row>
    <row r="101" spans="1:23" ht="139.5" customHeight="1" thickBot="1" thickTop="1">
      <c r="A101" s="50" t="s">
        <v>45</v>
      </c>
      <c r="B101" s="62" t="s">
        <v>74</v>
      </c>
      <c r="C101" s="63">
        <f>'[1]PLAN DE MANEJO'!B99</f>
        <v>0</v>
      </c>
      <c r="D101" s="14">
        <f>'[1]PLAN DE MANEJO'!C99</f>
        <v>0</v>
      </c>
      <c r="E101" s="14">
        <f>'[1]PLAN DE MANEJO'!D99</f>
        <v>0</v>
      </c>
      <c r="F101" s="14">
        <f>'[1]PLAN DE MANEJO'!E99</f>
        <v>0</v>
      </c>
      <c r="G101" s="15" t="e">
        <f>'[1]PLAN DE MANEJO'!F99</f>
        <v>#REF!</v>
      </c>
      <c r="H101" s="16" t="e">
        <f>'[1]PLAN DE MANEJO'!G99</f>
        <v>#REF!</v>
      </c>
      <c r="I101" s="16" t="e">
        <f>'[1]PLAN DE MANEJO'!H99</f>
        <v>#REF!</v>
      </c>
      <c r="J101" s="64" t="str">
        <f t="shared" si="7"/>
        <v>SI</v>
      </c>
      <c r="K101" s="17" t="e">
        <f>'[1]PLAN DE MANEJO'!I99</f>
        <v>#REF!</v>
      </c>
      <c r="L101" s="63" t="e">
        <f>'[1]PLAN DE MANEJO'!J99</f>
        <v>#REF!</v>
      </c>
      <c r="M101" s="76">
        <v>0</v>
      </c>
      <c r="N101" s="76">
        <v>1</v>
      </c>
      <c r="O101" s="77">
        <f t="shared" si="8"/>
        <v>0</v>
      </c>
      <c r="P101" s="21"/>
      <c r="Q101" s="95"/>
      <c r="R101" s="97"/>
      <c r="S101" s="99"/>
      <c r="T101" s="97"/>
      <c r="U101" s="96"/>
      <c r="V101" s="96"/>
      <c r="W101" s="10">
        <f t="shared" si="6"/>
        <v>0</v>
      </c>
    </row>
    <row r="102" spans="1:23" ht="139.5" customHeight="1" thickBot="1" thickTop="1">
      <c r="A102" s="50" t="s">
        <v>75</v>
      </c>
      <c r="B102" s="62" t="s">
        <v>76</v>
      </c>
      <c r="C102" s="63">
        <f>'[1]PLAN DE MANEJO'!B100</f>
        <v>0</v>
      </c>
      <c r="D102" s="33">
        <f>'[1]PLAN DE MANEJO'!C100</f>
        <v>0</v>
      </c>
      <c r="E102" s="33">
        <f>'[1]PLAN DE MANEJO'!D100</f>
        <v>0</v>
      </c>
      <c r="F102" s="33">
        <f>'[1]PLAN DE MANEJO'!E100</f>
        <v>0</v>
      </c>
      <c r="G102" s="63" t="e">
        <f>'[1]PLAN DE MANEJO'!F100</f>
        <v>#REF!</v>
      </c>
      <c r="H102" s="63" t="e">
        <f>'[1]PLAN DE MANEJO'!G100</f>
        <v>#REF!</v>
      </c>
      <c r="I102" s="63" t="e">
        <f>'[1]PLAN DE MANEJO'!H100</f>
        <v>#REF!</v>
      </c>
      <c r="J102" s="64" t="str">
        <f t="shared" si="7"/>
        <v>SI</v>
      </c>
      <c r="K102" s="17" t="e">
        <f>'[1]PLAN DE MANEJO'!I100</f>
        <v>#REF!</v>
      </c>
      <c r="L102" s="63" t="e">
        <f>'[1]PLAN DE MANEJO'!J100</f>
        <v>#REF!</v>
      </c>
      <c r="M102" s="76">
        <v>0</v>
      </c>
      <c r="N102" s="76">
        <v>1</v>
      </c>
      <c r="O102" s="77">
        <f t="shared" si="8"/>
        <v>0</v>
      </c>
      <c r="P102" s="21"/>
      <c r="Q102" s="95"/>
      <c r="R102" s="97"/>
      <c r="S102" s="99"/>
      <c r="T102" s="97"/>
      <c r="U102" s="96"/>
      <c r="V102" s="96"/>
      <c r="W102" s="10">
        <f t="shared" si="6"/>
        <v>0</v>
      </c>
    </row>
    <row r="103" spans="1:23" ht="81" customHeight="1" thickBot="1" thickTop="1">
      <c r="A103" s="54"/>
      <c r="B103" s="56" t="s">
        <v>77</v>
      </c>
      <c r="C103" s="58" t="str">
        <f>'[1]PLAN DE MANEJO'!B102</f>
        <v>DESACTUALIZACION DE LA INFORMACION DEL ARCHIVO CENTRAL</v>
      </c>
      <c r="D103" s="59">
        <f>'[1]PLAN DE MANEJO'!C102</f>
        <v>10</v>
      </c>
      <c r="E103" s="59">
        <f>'[1]PLAN DE MANEJO'!D102</f>
        <v>2</v>
      </c>
      <c r="F103" s="59">
        <f>'[1]PLAN DE MANEJO'!E102</f>
        <v>20</v>
      </c>
      <c r="G103" s="6" t="str">
        <f>'[1]PLAN DE MANEJO'!F102</f>
        <v>SOCIALIZAR EL PROCEDIMIENTO DE TRANSFERENCIA DE LA INFORMACION AL ARCHIVO CENTRAL </v>
      </c>
      <c r="H103" s="7">
        <f>'[1]PLAN DE MANEJO'!G102</f>
        <v>41381</v>
      </c>
      <c r="I103" s="7">
        <f>'[1]PLAN DE MANEJO'!H102</f>
        <v>41394</v>
      </c>
      <c r="J103" s="64" t="str">
        <f t="shared" si="7"/>
        <v>T</v>
      </c>
      <c r="K103" s="8" t="str">
        <f>'[1]PLAN DE MANEJO'!I102</f>
        <v>TEMAS SOCIALIZADOS</v>
      </c>
      <c r="L103" s="9" t="str">
        <f>'[1]PLAN DE MANEJO'!J102</f>
        <v>TEMAS SOCIALIZADOS/ TEMAS POR SOCIALIZAR *100</v>
      </c>
      <c r="M103" s="63">
        <v>1</v>
      </c>
      <c r="N103" s="80">
        <v>1</v>
      </c>
      <c r="O103" s="81">
        <f t="shared" si="8"/>
        <v>1</v>
      </c>
      <c r="P103" s="104" t="s">
        <v>90</v>
      </c>
      <c r="Q103" s="100"/>
      <c r="R103" s="100"/>
      <c r="S103" s="100"/>
      <c r="T103" s="100"/>
      <c r="U103" s="100"/>
      <c r="V103" s="100"/>
      <c r="W103" s="10">
        <f t="shared" si="6"/>
        <v>0</v>
      </c>
    </row>
    <row r="104" spans="1:23" ht="81" customHeight="1" thickBot="1" thickTop="1">
      <c r="A104" s="47" t="s">
        <v>78</v>
      </c>
      <c r="B104" s="12" t="s">
        <v>77</v>
      </c>
      <c r="C104" s="13" t="str">
        <f>'[1]PLAN DE MANEJO'!B103</f>
        <v>DESACTUALIZACION DE LOS PROCEDIMIENTOS DEL ANTIGUO SIP</v>
      </c>
      <c r="D104" s="14">
        <f>'[1]PLAN DE MANEJO'!C103</f>
        <v>10</v>
      </c>
      <c r="E104" s="14">
        <f>'[1]PLAN DE MANEJO'!D103</f>
        <v>2</v>
      </c>
      <c r="F104" s="14">
        <f>'[1]PLAN DE MANEJO'!E103</f>
        <v>20</v>
      </c>
      <c r="G104" s="15" t="str">
        <f>'[1]PLAN DE MANEJO'!F103</f>
        <v>ACTUALIZAR  LOS PROCEDIMIENTOS EN EL ANTIGUO SIP</v>
      </c>
      <c r="H104" s="16">
        <f>'[1]PLAN DE MANEJO'!G103</f>
        <v>41381</v>
      </c>
      <c r="I104" s="16">
        <f>'[1]PLAN DE MANEJO'!H103</f>
        <v>41455</v>
      </c>
      <c r="J104" s="64" t="str">
        <f t="shared" si="7"/>
        <v>P</v>
      </c>
      <c r="K104" s="17" t="str">
        <f>'[1]PLAN DE MANEJO'!I103</f>
        <v>CUATRO PROCEDIMIENTOS ACTUALIZADOS, APROBADOS Y ADOPTADOS AL NUEVO SIP</v>
      </c>
      <c r="L104" s="18" t="str">
        <f>'[1]PLAN DE MANEJO'!J103</f>
        <v>PROCEDIMIENTOS ACTUALIZADOS/ PROCEDIMIENTOS A ACTUALIZAR*100</v>
      </c>
      <c r="M104" s="63">
        <v>3</v>
      </c>
      <c r="N104" s="80">
        <v>4</v>
      </c>
      <c r="O104" s="81">
        <f t="shared" si="8"/>
        <v>0.75</v>
      </c>
      <c r="P104" s="104" t="s">
        <v>83</v>
      </c>
      <c r="Q104" s="100"/>
      <c r="R104" s="100"/>
      <c r="S104" s="100"/>
      <c r="T104" s="100"/>
      <c r="U104" s="100"/>
      <c r="V104" s="100"/>
      <c r="W104" s="10">
        <f t="shared" si="6"/>
        <v>0</v>
      </c>
    </row>
    <row r="105" spans="1:23" ht="93.75" customHeight="1" thickBot="1" thickTop="1">
      <c r="A105" s="61"/>
      <c r="B105" s="12" t="s">
        <v>77</v>
      </c>
      <c r="C105" s="13" t="str">
        <f>'[1]PLAN DE MANEJO'!B104</f>
        <v>QUE NO SE EFECTUE EL RECONOCIMIENTO DE LA PRESTACION ECONOMICA DENTRO DE LOS TERMINOS DE LEY</v>
      </c>
      <c r="D105" s="14">
        <f>'[1]PLAN DE MANEJO'!C104</f>
        <v>10</v>
      </c>
      <c r="E105" s="14">
        <f>'[1]PLAN DE MANEJO'!D104</f>
        <v>2</v>
      </c>
      <c r="F105" s="14">
        <f>'[1]PLAN DE MANEJO'!E104</f>
        <v>20</v>
      </c>
      <c r="G105" s="15" t="str">
        <f>'[1]PLAN DE MANEJO'!F104</f>
        <v>EFECTUAR SEGUIMIENTO MENSUAL  A LOS FUNCIONARIOS SOBRE TRAMITES A SU CARGO</v>
      </c>
      <c r="H105" s="16">
        <f>'[1]PLAN DE MANEJO'!G104</f>
        <v>41381</v>
      </c>
      <c r="I105" s="16">
        <f>'[1]PLAN DE MANEJO'!H104</f>
        <v>41455</v>
      </c>
      <c r="J105" s="64" t="str">
        <f t="shared" si="7"/>
        <v>P</v>
      </c>
      <c r="K105" s="17" t="str">
        <f>'[1]PLAN DE MANEJO'!I104</f>
        <v>ATENDER AL 100% LAS SOLICITUDES ENTREGADAS PARA SU TRAMITE</v>
      </c>
      <c r="L105" s="18" t="str">
        <f>'[1]PLAN DE MANEJO'!J104</f>
        <v>SOLICITUDES TRAMITADAS/ SOLICITUDES RECIBIDAS </v>
      </c>
      <c r="M105" s="63">
        <v>2642</v>
      </c>
      <c r="N105" s="80">
        <v>2750</v>
      </c>
      <c r="O105" s="81">
        <f t="shared" si="8"/>
        <v>0.9607272727272728</v>
      </c>
      <c r="P105" s="104" t="s">
        <v>91</v>
      </c>
      <c r="Q105" s="100"/>
      <c r="R105" s="100"/>
      <c r="S105" s="100"/>
      <c r="T105" s="100"/>
      <c r="U105" s="100"/>
      <c r="V105" s="100"/>
      <c r="W105" s="10">
        <f t="shared" si="6"/>
        <v>0</v>
      </c>
    </row>
    <row r="106" spans="1:23" ht="93.75" customHeight="1" thickBot="1" thickTop="1">
      <c r="A106" s="61"/>
      <c r="B106" s="12" t="s">
        <v>77</v>
      </c>
      <c r="C106" s="13" t="str">
        <f>'[1]PLAN DE MANEJO'!B105</f>
        <v>DESACTUALIZACION DEL SISTEMA DE INFORMACION ORFEO</v>
      </c>
      <c r="D106" s="14">
        <f>'[1]PLAN DE MANEJO'!C105</f>
        <v>10</v>
      </c>
      <c r="E106" s="14">
        <f>'[1]PLAN DE MANEJO'!D105</f>
        <v>2</v>
      </c>
      <c r="F106" s="14">
        <f>'[1]PLAN DE MANEJO'!E105</f>
        <v>20</v>
      </c>
      <c r="G106" s="15" t="str">
        <f>'[1]PLAN DE MANEJO'!F105</f>
        <v>DEPURAR  LOS NUMEROS DE RADICACION DE LOS  TRAMITES DEL PROCESO PRESTACIONES ECONOMICAS SEMANALMENTE </v>
      </c>
      <c r="H106" s="16">
        <f>'[1]PLAN DE MANEJO'!G105</f>
        <v>41383</v>
      </c>
      <c r="I106" s="16">
        <f>'[1]PLAN DE MANEJO'!H105</f>
        <v>41455</v>
      </c>
      <c r="J106" s="64" t="str">
        <f t="shared" si="7"/>
        <v>P</v>
      </c>
      <c r="K106" s="17" t="str">
        <f>'[1]PLAN DE MANEJO'!I105</f>
        <v>TRAMITES DEPURADOS AL 100% EN EL SISTEMA OPERATIVO ORFEO</v>
      </c>
      <c r="L106" s="18" t="str">
        <f>'[1]PLAN DE MANEJO'!J105</f>
        <v>NUMERO DE TRAMITES RADICADOS EN ORFEO/8 NUMERO DE TRAMITES DEPURADOS EN EL SISTEMA ORFEO</v>
      </c>
      <c r="M106" s="63">
        <v>2642</v>
      </c>
      <c r="N106" s="80">
        <v>2750</v>
      </c>
      <c r="O106" s="81">
        <f t="shared" si="8"/>
        <v>0.9607272727272728</v>
      </c>
      <c r="P106" s="104" t="s">
        <v>92</v>
      </c>
      <c r="Q106" s="100"/>
      <c r="R106" s="100"/>
      <c r="S106" s="100"/>
      <c r="T106" s="100"/>
      <c r="U106" s="100"/>
      <c r="V106" s="100"/>
      <c r="W106" s="10">
        <f t="shared" si="6"/>
        <v>0</v>
      </c>
    </row>
    <row r="107" spans="1:23" ht="93.75" customHeight="1" thickBot="1" thickTop="1">
      <c r="A107" s="61"/>
      <c r="B107" s="12" t="s">
        <v>77</v>
      </c>
      <c r="C107" s="13" t="str">
        <f>'[1]PLAN DE MANEJO'!B106</f>
        <v>UTILIZAR FORMATOS  SIN LOS REUQERIMEINTOS NECESARIOS.</v>
      </c>
      <c r="D107" s="14">
        <f>'[1]PLAN DE MANEJO'!C106</f>
        <v>10</v>
      </c>
      <c r="E107" s="14">
        <f>'[1]PLAN DE MANEJO'!D106</f>
        <v>2</v>
      </c>
      <c r="F107" s="14">
        <f>'[1]PLAN DE MANEJO'!E106</f>
        <v>20</v>
      </c>
      <c r="G107" s="15" t="str">
        <f>'[1]PLAN DE MANEJO'!F106</f>
        <v>BAJAR  EL FORMATO DEL LISTADO MAESTRO DE DOCUMENTO VERIFICAR SU INFORMACION  E IMPLIMIRLO ANTES DE LA AUDITORIA.</v>
      </c>
      <c r="H107" s="16">
        <f>'[1]PLAN DE MANEJO'!G106</f>
        <v>41381</v>
      </c>
      <c r="I107" s="16">
        <f>'[1]PLAN DE MANEJO'!H106</f>
        <v>41453</v>
      </c>
      <c r="J107" s="64" t="str">
        <f t="shared" si="7"/>
        <v>T</v>
      </c>
      <c r="K107" s="17" t="str">
        <f>'[1]PLAN DE MANEJO'!I106</f>
        <v>FORMATOS DE VERIFICACION DE REQUISITOS DILIGENCIADOS</v>
      </c>
      <c r="L107" s="18" t="str">
        <f>'[1]PLAN DE MANEJO'!J106</f>
        <v>NO DE AUDITORIAS REALIZADAS /NO DE FORMATOS  ADECUADO *100</v>
      </c>
      <c r="M107" s="63">
        <v>1</v>
      </c>
      <c r="N107" s="80">
        <v>1</v>
      </c>
      <c r="O107" s="81">
        <f t="shared" si="8"/>
        <v>1</v>
      </c>
      <c r="P107" s="104" t="s">
        <v>84</v>
      </c>
      <c r="Q107" s="100"/>
      <c r="R107" s="100"/>
      <c r="S107" s="100"/>
      <c r="T107" s="100"/>
      <c r="U107" s="100"/>
      <c r="V107" s="100"/>
      <c r="W107" s="10">
        <f t="shared" si="6"/>
        <v>0</v>
      </c>
    </row>
    <row r="108" spans="1:23" ht="93.75" customHeight="1" thickBot="1" thickTop="1">
      <c r="A108" s="47" t="s">
        <v>79</v>
      </c>
      <c r="B108" s="34" t="s">
        <v>77</v>
      </c>
      <c r="C108" s="35" t="str">
        <f>'[1]PLAN DE MANEJO'!B107</f>
        <v>NO TENER CONTROL RESPECTO A LOS TIEMPOS DE INCLUSIÓN DE NOVEDADES, REVISIÓN, LIQUIDACIÓN Y ENTREGA FINAL DE LAS NOMINAS A TESORERIA PARA EL PAGO OPORTUNO DE LAS MESADAS PENSINALES</v>
      </c>
      <c r="D108" s="36">
        <f>'[1]PLAN DE MANEJO'!C107</f>
        <v>10</v>
      </c>
      <c r="E108" s="36">
        <f>'[1]PLAN DE MANEJO'!D107</f>
        <v>2</v>
      </c>
      <c r="F108" s="36">
        <f>'[1]PLAN DE MANEJO'!E107</f>
        <v>20</v>
      </c>
      <c r="G108" s="57" t="str">
        <f>'[1]PLAN DE MANEJO'!F107</f>
        <v>ELABORACIÓN DEL CRONOGRAMA DE ACTIVIDADES DEL PROCESAMIENTO DE LAS NÓMINAS DE PENSIONADOS.</v>
      </c>
      <c r="H108" s="46">
        <f>'[1]PLAN DE MANEJO'!G107</f>
        <v>41453</v>
      </c>
      <c r="I108" s="46">
        <f>'[1]PLAN DE MANEJO'!H107</f>
        <v>41638</v>
      </c>
      <c r="J108" s="64" t="str">
        <f t="shared" si="7"/>
        <v>T</v>
      </c>
      <c r="K108" s="17" t="str">
        <f>'[1]PLAN DE MANEJO'!I107</f>
        <v>CRONOGRAMA DE ACTIVIDADES DEL PROCESAMIENTO DE NÓMINAS.</v>
      </c>
      <c r="L108" s="18" t="str">
        <f>'[1]PLAN DE MANEJO'!J107</f>
        <v>NO. DE CRONOGRAMAS ELABORADOS DENTRO DEL AÑO/ NO DE CRONOGRAMAS A ELABORADOS.</v>
      </c>
      <c r="M108" s="63">
        <v>1</v>
      </c>
      <c r="N108" s="80">
        <v>1</v>
      </c>
      <c r="O108" s="81">
        <f t="shared" si="8"/>
        <v>1</v>
      </c>
      <c r="P108" s="104" t="s">
        <v>95</v>
      </c>
      <c r="Q108" s="100"/>
      <c r="R108" s="100"/>
      <c r="S108" s="100"/>
      <c r="T108" s="100"/>
      <c r="U108" s="100"/>
      <c r="V108" s="100"/>
      <c r="W108" s="10">
        <f t="shared" si="6"/>
        <v>0</v>
      </c>
    </row>
    <row r="109" spans="1:23" ht="119.25" customHeight="1" thickBot="1" thickTop="1">
      <c r="A109" s="47" t="s">
        <v>80</v>
      </c>
      <c r="B109" s="34" t="s">
        <v>77</v>
      </c>
      <c r="C109" s="35" t="str">
        <f>'[1]PLAN DE MANEJO'!B108</f>
        <v>NO CONTAR CON LA INFORMACIÓN ACTUALIZADA DE LAS NOVEDADES CORRESPONDIENTES A LOS PENSIONADOS DE PROSOCIAL Y SAN JUAN DE DIOS</v>
      </c>
      <c r="D109" s="36">
        <f>'[1]PLAN DE MANEJO'!C108</f>
        <v>10</v>
      </c>
      <c r="E109" s="36">
        <f>'[1]PLAN DE MANEJO'!D108</f>
        <v>2</v>
      </c>
      <c r="F109" s="36">
        <f>'[1]PLAN DE MANEJO'!E108</f>
        <v>20</v>
      </c>
      <c r="G109" s="57" t="str">
        <f>'[1]PLAN DE MANEJO'!F108</f>
        <v>INCLUIR DENTRO DEL APLICATIVO XENCO LAS RESOLUCIONES QUE INGRESAN A PROSOCIAL Y A SAN JUAN DE DIOS</v>
      </c>
      <c r="H109" s="46">
        <f>'[1]PLAN DE MANEJO'!G108</f>
        <v>41453</v>
      </c>
      <c r="I109" s="46">
        <f>'[1]PLAN DE MANEJO'!H108</f>
        <v>41638</v>
      </c>
      <c r="J109" s="64" t="str">
        <f t="shared" si="7"/>
        <v>SI</v>
      </c>
      <c r="K109" s="17" t="str">
        <f>'[1]PLAN DE MANEJO'!I108</f>
        <v>RESOLUCIONES INLUIDAS DENTRO DEL APLICATIVO XENCO.</v>
      </c>
      <c r="L109" s="18" t="str">
        <f>'[1]PLAN DE MANEJO'!J108</f>
        <v>NO DE RESOLUCIONES INCLUIDAS DENTRO DEL APLICATIVO/NO. DE RESOLUCIONES RECIBIDAS</v>
      </c>
      <c r="M109" s="63">
        <v>0</v>
      </c>
      <c r="N109" s="80">
        <v>1</v>
      </c>
      <c r="O109" s="81">
        <f t="shared" si="8"/>
        <v>0</v>
      </c>
      <c r="P109" s="104" t="s">
        <v>85</v>
      </c>
      <c r="Q109" s="100"/>
      <c r="R109" s="100"/>
      <c r="S109" s="100"/>
      <c r="T109" s="100"/>
      <c r="U109" s="100"/>
      <c r="V109" s="100"/>
      <c r="W109" s="10">
        <f t="shared" si="6"/>
        <v>0</v>
      </c>
    </row>
    <row r="110" spans="1:23" ht="93.75" customHeight="1" thickBot="1" thickTop="1">
      <c r="A110" s="61"/>
      <c r="B110" s="37"/>
      <c r="C110" s="38"/>
      <c r="D110" s="33"/>
      <c r="E110" s="33"/>
      <c r="F110" s="33"/>
      <c r="G110" s="15" t="e">
        <f>'[1]PLAN DE MANEJO'!F109</f>
        <v>#REF!</v>
      </c>
      <c r="H110" s="16"/>
      <c r="I110" s="16"/>
      <c r="J110" s="63"/>
      <c r="K110" s="63"/>
      <c r="L110" s="21"/>
      <c r="M110" s="63"/>
      <c r="N110" s="82"/>
      <c r="O110" s="83"/>
      <c r="P110" s="106"/>
      <c r="Q110" s="100"/>
      <c r="R110" s="100"/>
      <c r="S110" s="100"/>
      <c r="T110" s="100"/>
      <c r="U110" s="100"/>
      <c r="V110" s="100"/>
      <c r="W110" s="10">
        <f t="shared" si="6"/>
        <v>0</v>
      </c>
    </row>
    <row r="111" spans="2:23" ht="16.5" thickBot="1" thickTop="1">
      <c r="B111" s="39"/>
      <c r="C111" s="40"/>
      <c r="D111" s="41"/>
      <c r="E111" s="41"/>
      <c r="F111" s="41"/>
      <c r="G111" s="42"/>
      <c r="H111" s="40"/>
      <c r="I111" s="40"/>
      <c r="J111" s="43"/>
      <c r="K111" s="43"/>
      <c r="L111" s="42"/>
      <c r="M111" s="42"/>
      <c r="N111" s="44"/>
      <c r="O111" s="45"/>
      <c r="P111" s="44"/>
      <c r="Q111" s="44"/>
      <c r="R111" s="44"/>
      <c r="S111" s="44"/>
      <c r="T111" s="44"/>
      <c r="U111" s="44"/>
      <c r="V111" s="44"/>
      <c r="W111" s="44"/>
    </row>
    <row r="112" spans="3:11" ht="15.75" thickTop="1">
      <c r="C112" s="186" t="s">
        <v>81</v>
      </c>
      <c r="D112" s="187"/>
      <c r="E112" s="187"/>
      <c r="F112" s="187"/>
      <c r="G112" s="187"/>
      <c r="H112" s="187"/>
      <c r="I112" s="187"/>
      <c r="J112" s="187"/>
      <c r="K112" s="188"/>
    </row>
    <row r="113" spans="3:11" s="2" customFormat="1" ht="15.75" thickBot="1">
      <c r="C113" s="189"/>
      <c r="D113" s="190"/>
      <c r="E113" s="190"/>
      <c r="F113" s="190"/>
      <c r="G113" s="190"/>
      <c r="H113" s="190"/>
      <c r="I113" s="190"/>
      <c r="J113" s="190"/>
      <c r="K113" s="191"/>
    </row>
    <row r="114" s="2" customFormat="1" ht="15.75" thickTop="1"/>
  </sheetData>
  <sheetProtection password="F097" sheet="1" objects="1" scenarios="1"/>
  <mergeCells count="47">
    <mergeCell ref="A2:B4"/>
    <mergeCell ref="C2:Q2"/>
    <mergeCell ref="R2:W5"/>
    <mergeCell ref="C3:Q4"/>
    <mergeCell ref="A5:B5"/>
    <mergeCell ref="C5:M5"/>
    <mergeCell ref="N5:Q5"/>
    <mergeCell ref="H9:H11"/>
    <mergeCell ref="A6:I6"/>
    <mergeCell ref="J6:W6"/>
    <mergeCell ref="A7:I7"/>
    <mergeCell ref="J7:P7"/>
    <mergeCell ref="Q7:W7"/>
    <mergeCell ref="A8:W8"/>
    <mergeCell ref="A9:A11"/>
    <mergeCell ref="B9:B11"/>
    <mergeCell ref="C9:C11"/>
    <mergeCell ref="D9:F10"/>
    <mergeCell ref="G9:G11"/>
    <mergeCell ref="F40:F42"/>
    <mergeCell ref="S9:S11"/>
    <mergeCell ref="T9:T11"/>
    <mergeCell ref="U9:W10"/>
    <mergeCell ref="A23:A24"/>
    <mergeCell ref="B23:B24"/>
    <mergeCell ref="C23:C24"/>
    <mergeCell ref="D23:D24"/>
    <mergeCell ref="E23:E24"/>
    <mergeCell ref="F23:F24"/>
    <mergeCell ref="I9:I11"/>
    <mergeCell ref="J9:J10"/>
    <mergeCell ref="K9:O10"/>
    <mergeCell ref="P9:P11"/>
    <mergeCell ref="Q9:Q11"/>
    <mergeCell ref="R9:R11"/>
    <mergeCell ref="A40:A42"/>
    <mergeCell ref="B40:B42"/>
    <mergeCell ref="C40:C42"/>
    <mergeCell ref="D40:D42"/>
    <mergeCell ref="E40:E42"/>
    <mergeCell ref="C112:K113"/>
    <mergeCell ref="A43:A44"/>
    <mergeCell ref="B43:B44"/>
    <mergeCell ref="C43:C44"/>
    <mergeCell ref="D43:D44"/>
    <mergeCell ref="E43:E44"/>
    <mergeCell ref="F43:F44"/>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2:AA153"/>
  <sheetViews>
    <sheetView tabSelected="1" zoomScalePageLayoutView="0" workbookViewId="0" topLeftCell="B8">
      <pane ySplit="2115" topLeftCell="A1" activePane="bottomLeft" state="split"/>
      <selection pane="topLeft" activeCell="A12" sqref="A1:A65536"/>
      <selection pane="bottomLeft" activeCell="B9" sqref="B9:B11"/>
    </sheetView>
  </sheetViews>
  <sheetFormatPr defaultColWidth="11.421875" defaultRowHeight="15"/>
  <cols>
    <col min="1" max="1" width="13.8515625" style="1" hidden="1" customWidth="1"/>
    <col min="2" max="2" width="29.421875" style="2" customWidth="1"/>
    <col min="3" max="3" width="30.421875" style="2" customWidth="1"/>
    <col min="4" max="4" width="13.421875" style="2" customWidth="1"/>
    <col min="5" max="5" width="18.8515625" style="2" bestFit="1" customWidth="1"/>
    <col min="6" max="6" width="15.28125" style="2" bestFit="1" customWidth="1"/>
    <col min="7" max="7" width="41.57421875" style="2" customWidth="1"/>
    <col min="8" max="8" width="17.7109375" style="2" customWidth="1"/>
    <col min="9" max="9" width="17.28125" style="2" customWidth="1"/>
    <col min="10" max="10" width="13.28125" style="2" customWidth="1"/>
    <col min="11" max="11" width="18.57421875" style="2" customWidth="1"/>
    <col min="12" max="12" width="20.57421875" style="2" customWidth="1"/>
    <col min="13" max="13" width="19.140625" style="2" customWidth="1"/>
    <col min="14" max="14" width="19.8515625" style="2" customWidth="1"/>
    <col min="15" max="15" width="16.8515625" style="2" customWidth="1"/>
    <col min="16" max="16" width="54.140625" style="2" customWidth="1"/>
    <col min="17" max="17" width="42.140625" style="2" customWidth="1"/>
    <col min="18" max="18" width="18.57421875" style="2" customWidth="1"/>
    <col min="19" max="19" width="15.28125" style="2" customWidth="1"/>
    <col min="20" max="20" width="16.28125" style="2" customWidth="1"/>
    <col min="21" max="21" width="15.28125" style="2" customWidth="1"/>
    <col min="22" max="22" width="21.57421875" style="2" customWidth="1"/>
    <col min="23" max="23" width="19.28125" style="2" customWidth="1"/>
    <col min="24" max="24" width="18.7109375" style="2" customWidth="1"/>
    <col min="25" max="16384" width="11.421875" style="2" customWidth="1"/>
  </cols>
  <sheetData>
    <row r="1" ht="15.75" thickBot="1"/>
    <row r="2" spans="1:23" ht="17.25" thickBot="1" thickTop="1">
      <c r="A2" s="211"/>
      <c r="B2" s="211"/>
      <c r="C2" s="217" t="s">
        <v>0</v>
      </c>
      <c r="D2" s="217"/>
      <c r="E2" s="217"/>
      <c r="F2" s="217"/>
      <c r="G2" s="217"/>
      <c r="H2" s="217"/>
      <c r="I2" s="217"/>
      <c r="J2" s="217"/>
      <c r="K2" s="217"/>
      <c r="L2" s="217"/>
      <c r="M2" s="217"/>
      <c r="N2" s="217"/>
      <c r="O2" s="217"/>
      <c r="P2" s="217"/>
      <c r="Q2" s="217"/>
      <c r="R2" s="218" t="s">
        <v>1</v>
      </c>
      <c r="S2" s="218"/>
      <c r="T2" s="218"/>
      <c r="U2" s="218"/>
      <c r="V2" s="218"/>
      <c r="W2" s="218"/>
    </row>
    <row r="3" spans="1:23" ht="16.5" thickBot="1" thickTop="1">
      <c r="A3" s="211"/>
      <c r="B3" s="211"/>
      <c r="C3" s="219" t="s">
        <v>2</v>
      </c>
      <c r="D3" s="219"/>
      <c r="E3" s="219"/>
      <c r="F3" s="219"/>
      <c r="G3" s="219"/>
      <c r="H3" s="219"/>
      <c r="I3" s="219"/>
      <c r="J3" s="219"/>
      <c r="K3" s="219"/>
      <c r="L3" s="219"/>
      <c r="M3" s="219"/>
      <c r="N3" s="219"/>
      <c r="O3" s="219"/>
      <c r="P3" s="219"/>
      <c r="Q3" s="219"/>
      <c r="R3" s="218"/>
      <c r="S3" s="218"/>
      <c r="T3" s="218"/>
      <c r="U3" s="218"/>
      <c r="V3" s="218"/>
      <c r="W3" s="218"/>
    </row>
    <row r="4" spans="1:23" ht="16.5" thickBot="1" thickTop="1">
      <c r="A4" s="211"/>
      <c r="B4" s="211"/>
      <c r="C4" s="219"/>
      <c r="D4" s="219"/>
      <c r="E4" s="219"/>
      <c r="F4" s="219"/>
      <c r="G4" s="219"/>
      <c r="H4" s="219"/>
      <c r="I4" s="219"/>
      <c r="J4" s="219"/>
      <c r="K4" s="219"/>
      <c r="L4" s="219"/>
      <c r="M4" s="219"/>
      <c r="N4" s="219"/>
      <c r="O4" s="219"/>
      <c r="P4" s="219"/>
      <c r="Q4" s="219"/>
      <c r="R4" s="218"/>
      <c r="S4" s="218"/>
      <c r="T4" s="218"/>
      <c r="U4" s="218"/>
      <c r="V4" s="218"/>
      <c r="W4" s="218"/>
    </row>
    <row r="5" spans="1:23" ht="16.5" thickBot="1" thickTop="1">
      <c r="A5" s="212" t="s">
        <v>3</v>
      </c>
      <c r="B5" s="212"/>
      <c r="C5" s="212" t="s">
        <v>4</v>
      </c>
      <c r="D5" s="212"/>
      <c r="E5" s="212"/>
      <c r="F5" s="212"/>
      <c r="G5" s="212"/>
      <c r="H5" s="212"/>
      <c r="I5" s="212"/>
      <c r="J5" s="212"/>
      <c r="K5" s="212"/>
      <c r="L5" s="212"/>
      <c r="M5" s="212"/>
      <c r="N5" s="212" t="s">
        <v>5</v>
      </c>
      <c r="O5" s="212"/>
      <c r="P5" s="212"/>
      <c r="Q5" s="212"/>
      <c r="R5" s="218"/>
      <c r="S5" s="218"/>
      <c r="T5" s="218"/>
      <c r="U5" s="218"/>
      <c r="V5" s="218"/>
      <c r="W5" s="218"/>
    </row>
    <row r="6" spans="1:23" ht="16.5" thickBot="1" thickTop="1">
      <c r="A6" s="211"/>
      <c r="B6" s="211"/>
      <c r="C6" s="211"/>
      <c r="D6" s="211"/>
      <c r="E6" s="211"/>
      <c r="F6" s="211"/>
      <c r="G6" s="211"/>
      <c r="H6" s="211"/>
      <c r="I6" s="211"/>
      <c r="J6" s="212" t="s">
        <v>6</v>
      </c>
      <c r="K6" s="212"/>
      <c r="L6" s="212"/>
      <c r="M6" s="212"/>
      <c r="N6" s="212"/>
      <c r="O6" s="212"/>
      <c r="P6" s="212"/>
      <c r="Q6" s="212"/>
      <c r="R6" s="212"/>
      <c r="S6" s="212"/>
      <c r="T6" s="212"/>
      <c r="U6" s="212"/>
      <c r="V6" s="212"/>
      <c r="W6" s="212"/>
    </row>
    <row r="7" spans="1:23" ht="17.25" thickBot="1" thickTop="1">
      <c r="A7" s="211"/>
      <c r="B7" s="211"/>
      <c r="C7" s="211"/>
      <c r="D7" s="211"/>
      <c r="E7" s="211"/>
      <c r="F7" s="211"/>
      <c r="G7" s="211"/>
      <c r="H7" s="211"/>
      <c r="I7" s="211"/>
      <c r="J7" s="213" t="s">
        <v>7</v>
      </c>
      <c r="K7" s="213"/>
      <c r="L7" s="213"/>
      <c r="M7" s="213"/>
      <c r="N7" s="213"/>
      <c r="O7" s="213"/>
      <c r="P7" s="213"/>
      <c r="Q7" s="213" t="s">
        <v>8</v>
      </c>
      <c r="R7" s="213"/>
      <c r="S7" s="213"/>
      <c r="T7" s="213"/>
      <c r="U7" s="213"/>
      <c r="V7" s="213"/>
      <c r="W7" s="213"/>
    </row>
    <row r="8" spans="1:23" ht="16.5" thickBot="1" thickTop="1">
      <c r="A8" s="214"/>
      <c r="B8" s="214"/>
      <c r="C8" s="214"/>
      <c r="D8" s="214"/>
      <c r="E8" s="214"/>
      <c r="F8" s="214"/>
      <c r="G8" s="214"/>
      <c r="H8" s="214"/>
      <c r="I8" s="214"/>
      <c r="J8" s="214"/>
      <c r="K8" s="214"/>
      <c r="L8" s="214"/>
      <c r="M8" s="214"/>
      <c r="N8" s="214"/>
      <c r="O8" s="214"/>
      <c r="P8" s="214"/>
      <c r="Q8" s="214"/>
      <c r="R8" s="214"/>
      <c r="S8" s="214"/>
      <c r="T8" s="214"/>
      <c r="U8" s="214"/>
      <c r="V8" s="214"/>
      <c r="W8" s="215"/>
    </row>
    <row r="9" spans="1:23" s="3" customFormat="1" ht="14.25" thickBot="1" thickTop="1">
      <c r="A9" s="216" t="s">
        <v>9</v>
      </c>
      <c r="B9" s="210" t="s">
        <v>10</v>
      </c>
      <c r="C9" s="210" t="s">
        <v>11</v>
      </c>
      <c r="D9" s="210" t="s">
        <v>12</v>
      </c>
      <c r="E9" s="210"/>
      <c r="F9" s="210"/>
      <c r="G9" s="210" t="s">
        <v>13</v>
      </c>
      <c r="H9" s="210" t="s">
        <v>14</v>
      </c>
      <c r="I9" s="210" t="s">
        <v>15</v>
      </c>
      <c r="J9" s="210" t="s">
        <v>16</v>
      </c>
      <c r="K9" s="210" t="s">
        <v>17</v>
      </c>
      <c r="L9" s="210"/>
      <c r="M9" s="210"/>
      <c r="N9" s="210"/>
      <c r="O9" s="210"/>
      <c r="P9" s="210" t="s">
        <v>18</v>
      </c>
      <c r="Q9" s="206" t="s">
        <v>19</v>
      </c>
      <c r="R9" s="206" t="s">
        <v>20</v>
      </c>
      <c r="S9" s="206" t="s">
        <v>21</v>
      </c>
      <c r="T9" s="206" t="s">
        <v>22</v>
      </c>
      <c r="U9" s="206" t="s">
        <v>23</v>
      </c>
      <c r="V9" s="206"/>
      <c r="W9" s="206"/>
    </row>
    <row r="10" spans="1:23" s="3" customFormat="1" ht="14.25" thickBot="1" thickTop="1">
      <c r="A10" s="216"/>
      <c r="B10" s="210"/>
      <c r="C10" s="210"/>
      <c r="D10" s="210"/>
      <c r="E10" s="210"/>
      <c r="F10" s="210"/>
      <c r="G10" s="210"/>
      <c r="H10" s="210"/>
      <c r="I10" s="210"/>
      <c r="J10" s="210"/>
      <c r="K10" s="210"/>
      <c r="L10" s="210"/>
      <c r="M10" s="210"/>
      <c r="N10" s="210"/>
      <c r="O10" s="210"/>
      <c r="P10" s="210"/>
      <c r="Q10" s="206"/>
      <c r="R10" s="206"/>
      <c r="S10" s="206"/>
      <c r="T10" s="206"/>
      <c r="U10" s="206"/>
      <c r="V10" s="206"/>
      <c r="W10" s="206"/>
    </row>
    <row r="11" spans="1:23" s="3" customFormat="1" ht="39.75" thickBot="1" thickTop="1">
      <c r="A11" s="216"/>
      <c r="B11" s="210"/>
      <c r="C11" s="210"/>
      <c r="D11" s="65" t="s">
        <v>24</v>
      </c>
      <c r="E11" s="65" t="s">
        <v>25</v>
      </c>
      <c r="F11" s="65" t="s">
        <v>26</v>
      </c>
      <c r="G11" s="210"/>
      <c r="H11" s="210"/>
      <c r="I11" s="210"/>
      <c r="J11" s="65" t="s">
        <v>27</v>
      </c>
      <c r="K11" s="65" t="s">
        <v>28</v>
      </c>
      <c r="L11" s="65" t="s">
        <v>29</v>
      </c>
      <c r="M11" s="65" t="s">
        <v>30</v>
      </c>
      <c r="N11" s="65" t="s">
        <v>31</v>
      </c>
      <c r="O11" s="65" t="s">
        <v>17</v>
      </c>
      <c r="P11" s="210"/>
      <c r="Q11" s="206"/>
      <c r="R11" s="206"/>
      <c r="S11" s="206"/>
      <c r="T11" s="206"/>
      <c r="U11" s="67" t="s">
        <v>24</v>
      </c>
      <c r="V11" s="67" t="s">
        <v>25</v>
      </c>
      <c r="W11" s="67" t="s">
        <v>26</v>
      </c>
    </row>
    <row r="12" spans="1:24" ht="141.75" thickBot="1" thickTop="1">
      <c r="A12" s="139"/>
      <c r="B12" s="140" t="s">
        <v>32</v>
      </c>
      <c r="C12" s="73" t="str">
        <f>'[1]PLAN DE MANEJO'!B9</f>
        <v>DESACTUALIZACION DEL MANUAL DE PROCESOS Y PROCEDIMIENTOS</v>
      </c>
      <c r="D12" s="66">
        <f>'[1]PLAN DE MANEJO'!C9</f>
        <v>10</v>
      </c>
      <c r="E12" s="66">
        <f>'[1]PLAN DE MANEJO'!D9</f>
        <v>2</v>
      </c>
      <c r="F12" s="66">
        <f>'[1]PLAN DE MANEJO'!E9</f>
        <v>20</v>
      </c>
      <c r="G12" s="6" t="str">
        <f>'[1]PLAN DE MANEJO'!F9</f>
        <v>ESTABLECER UN PLAN DE CONTINGENCIA PARA LA ACTUALIZACION DE TODOS LOS PROCEDIMIENTOS DEL FPS EN EL CUAL SE EVIDENCIE EL AVANCE TRIMESTRAL DE LA ACTUALIZACION DE ESTOS DOCUMENTOS</v>
      </c>
      <c r="H12" s="7">
        <f>'[1]PLAN DE MANEJO'!G9</f>
        <v>39965</v>
      </c>
      <c r="I12" s="7">
        <f>'[1]PLAN DE MANEJO'!H9</f>
        <v>40390</v>
      </c>
      <c r="J12" s="64" t="str">
        <f>IF(O12=100%,("T"),IF(O12=0%,("SI"),("P")))</f>
        <v>P</v>
      </c>
      <c r="K12" s="8" t="str">
        <f>'[1]PLAN DE MANEJO'!I9</f>
        <v>EJECUCION PLAN DE CONTINGENCIA</v>
      </c>
      <c r="L12" s="9" t="str">
        <f>'[1]PLAN DE MANEJO'!J9</f>
        <v>NUMERO DE PROCEDIMIENTOS ACTUALIZADOS DEL ANTIGUO SIP / NUMERO DE PROCEDIMIENTOS DEL ANTIGUO SIP A LA FECHA</v>
      </c>
      <c r="M12" s="74">
        <v>394</v>
      </c>
      <c r="N12" s="74">
        <v>421</v>
      </c>
      <c r="O12" s="75">
        <f>+M12/N12</f>
        <v>0.9358669833729216</v>
      </c>
      <c r="P12" s="15" t="s">
        <v>121</v>
      </c>
      <c r="Q12" s="160" t="s">
        <v>185</v>
      </c>
      <c r="R12" s="161" t="s">
        <v>167</v>
      </c>
      <c r="S12" s="162" t="s">
        <v>186</v>
      </c>
      <c r="T12" s="161" t="s">
        <v>163</v>
      </c>
      <c r="U12" s="163">
        <v>10</v>
      </c>
      <c r="V12" s="163">
        <v>2</v>
      </c>
      <c r="W12" s="164">
        <f>U12*V12</f>
        <v>20</v>
      </c>
      <c r="X12" s="11"/>
    </row>
    <row r="13" spans="1:24" ht="65.25" thickBot="1" thickTop="1">
      <c r="A13" s="145" t="s">
        <v>247</v>
      </c>
      <c r="B13" s="12" t="s">
        <v>32</v>
      </c>
      <c r="C13" s="13" t="str">
        <f>'[1]PLAN DE MANEJO'!B10</f>
        <v>DEMORA EN LA APROBACION DE LA DOCUMENTACION</v>
      </c>
      <c r="D13" s="14">
        <f>'[1]PLAN DE MANEJO'!C10</f>
        <v>10</v>
      </c>
      <c r="E13" s="14">
        <f>'[1]PLAN DE MANEJO'!D10</f>
        <v>2</v>
      </c>
      <c r="F13" s="14">
        <f>'[1]PLAN DE MANEJO'!E10</f>
        <v>20</v>
      </c>
      <c r="G13" s="15" t="str">
        <f>'[1]PLAN DE MANEJO'!F10</f>
        <v>ACTUALIZAR EL PROCEDIMIENTO INCLUYENDO  LOS TIEMPOS EN LAS ACTIVIDADES DE REVISION TECNICA Y DE AJUSTES POR PARTE DEL PROCESO.</v>
      </c>
      <c r="H13" s="16">
        <f>'[1]PLAN DE MANEJO'!G10</f>
        <v>41381</v>
      </c>
      <c r="I13" s="16">
        <f>'[1]PLAN DE MANEJO'!H10</f>
        <v>41455</v>
      </c>
      <c r="J13" s="64" t="str">
        <f>IF(O13=100%,("T"),IF(O13=0%,("SI"),("P")))</f>
        <v>T</v>
      </c>
      <c r="K13" s="17" t="str">
        <f>'[1]PLAN DE MANEJO'!I10</f>
        <v>PROCEDIMIENTO ADOPTADOS AL SIP</v>
      </c>
      <c r="L13" s="18" t="str">
        <f>'[1]PLAN DE MANEJO'!J10</f>
        <v>No PROCEDIMIENTO ADOPTADO MEDIANTE RESOLUCION / No PROCEDIMIENTO A ACTUALIZAR*100</v>
      </c>
      <c r="M13" s="76">
        <v>1</v>
      </c>
      <c r="N13" s="76">
        <v>1</v>
      </c>
      <c r="O13" s="77">
        <v>1</v>
      </c>
      <c r="P13" s="15" t="s">
        <v>131</v>
      </c>
      <c r="Q13" s="165" t="s">
        <v>187</v>
      </c>
      <c r="R13" s="178" t="s">
        <v>162</v>
      </c>
      <c r="S13" s="179" t="s">
        <v>186</v>
      </c>
      <c r="T13" s="180" t="s">
        <v>163</v>
      </c>
      <c r="U13" s="181">
        <v>5</v>
      </c>
      <c r="V13" s="181">
        <v>1</v>
      </c>
      <c r="W13" s="182">
        <f aca="true" t="shared" si="0" ref="W13:W65">U13*V13</f>
        <v>5</v>
      </c>
      <c r="X13" s="11"/>
    </row>
    <row r="14" spans="1:24" ht="65.25" thickBot="1" thickTop="1">
      <c r="A14" s="143" t="s">
        <v>33</v>
      </c>
      <c r="B14" s="12" t="s">
        <v>32</v>
      </c>
      <c r="C14" s="13" t="str">
        <f>'[1]PLAN DE MANEJO'!B11</f>
        <v>NO REALIZAR OPORTUNAMENTE LA REVISIÓN POR LA DIRECCION</v>
      </c>
      <c r="D14" s="14">
        <f>'[1]PLAN DE MANEJO'!C11</f>
        <v>15</v>
      </c>
      <c r="E14" s="14">
        <f>'[1]PLAN DE MANEJO'!D11</f>
        <v>2</v>
      </c>
      <c r="F14" s="14">
        <f>'[1]PLAN DE MANEJO'!E11</f>
        <v>30</v>
      </c>
      <c r="G14" s="15" t="str">
        <f>'[1]PLAN DE MANEJO'!F11</f>
        <v>ACTUALIZAR  Y SOCIALIZAR EL PROCEDIMIENTO INCLUYENDO LO S TIEMPO Y LA INTERACCION ENTRE LOS PROCEDIMIENTOS</v>
      </c>
      <c r="H14" s="16">
        <f>'[1]PLAN DE MANEJO'!G11</f>
        <v>41429</v>
      </c>
      <c r="I14" s="16">
        <f>'[1]PLAN DE MANEJO'!H11</f>
        <v>41485</v>
      </c>
      <c r="J14" s="64" t="str">
        <f aca="true" t="shared" si="1" ref="J14:J66">IF(O14=100%,("T"),IF(O14=0%,("SI"),("P")))</f>
        <v>P</v>
      </c>
      <c r="K14" s="17" t="str">
        <f>'[1]PLAN DE MANEJO'!I11</f>
        <v>PROCEDIMIENTO ACTUALIZADO</v>
      </c>
      <c r="L14" s="18" t="str">
        <f>'[1]PLAN DE MANEJO'!J11</f>
        <v>No. DE PROCEDIMIENTOS ACTUALIZADOS/No. DE PROCEDIMIENTOS A ACTUALIZAR.</v>
      </c>
      <c r="M14" s="76">
        <v>0.2</v>
      </c>
      <c r="N14" s="76">
        <v>1</v>
      </c>
      <c r="O14" s="77">
        <f>M14/N14</f>
        <v>0.2</v>
      </c>
      <c r="P14" s="15" t="s">
        <v>86</v>
      </c>
      <c r="Q14" s="165" t="s">
        <v>195</v>
      </c>
      <c r="R14" s="166" t="s">
        <v>167</v>
      </c>
      <c r="S14" s="162" t="s">
        <v>186</v>
      </c>
      <c r="T14" s="161" t="s">
        <v>163</v>
      </c>
      <c r="U14" s="167">
        <v>10</v>
      </c>
      <c r="V14" s="167">
        <v>2</v>
      </c>
      <c r="W14" s="164">
        <f t="shared" si="0"/>
        <v>20</v>
      </c>
      <c r="X14" s="11"/>
    </row>
    <row r="15" spans="1:24" ht="78" thickBot="1" thickTop="1">
      <c r="A15" s="143" t="s">
        <v>34</v>
      </c>
      <c r="B15" s="12" t="s">
        <v>32</v>
      </c>
      <c r="C15" s="13" t="str">
        <f>'[1]PLAN DE MANEJO'!B12</f>
        <v>NO REALIZAR LAS ACTIVIDADES ASIGNADAS AL PROCESO</v>
      </c>
      <c r="D15" s="14">
        <f>'[1]PLAN DE MANEJO'!C12</f>
        <v>15</v>
      </c>
      <c r="E15" s="14">
        <f>'[1]PLAN DE MANEJO'!D12</f>
        <v>2</v>
      </c>
      <c r="F15" s="14">
        <f>'[1]PLAN DE MANEJO'!E12</f>
        <v>30</v>
      </c>
      <c r="G15" s="15" t="str">
        <f>'[1]PLAN DE MANEJO'!F12</f>
        <v>ACTUALIZAR LA CARACTERIZACIÓN DEL PROCESO PARA DOCUMENTAR EL 100% DE LAS ACTIVIDADES E INFORMES.</v>
      </c>
      <c r="H15" s="16">
        <f>'[1]PLAN DE MANEJO'!G12</f>
        <v>41429</v>
      </c>
      <c r="I15" s="16">
        <f>'[1]PLAN DE MANEJO'!H12</f>
        <v>41516</v>
      </c>
      <c r="J15" s="64" t="str">
        <f t="shared" si="1"/>
        <v>P</v>
      </c>
      <c r="K15" s="17" t="str">
        <f>'[1]PLAN DE MANEJO'!I12</f>
        <v>CARATERIZACIÓN ACTUALIZADA</v>
      </c>
      <c r="L15" s="18" t="str">
        <f>'[1]PLAN DE MANEJO'!J12</f>
        <v>NUMERO DE CARATERIZACIONES ACTUALIZADAS, APROBADAS /NUMERO DE CARACTERIZACIONES A ACTUALIZAR APROBAR </v>
      </c>
      <c r="M15" s="76">
        <v>0.2</v>
      </c>
      <c r="N15" s="76">
        <v>1</v>
      </c>
      <c r="O15" s="77">
        <f>+M15/N15</f>
        <v>0.2</v>
      </c>
      <c r="P15" s="15" t="s">
        <v>115</v>
      </c>
      <c r="Q15" s="165" t="s">
        <v>201</v>
      </c>
      <c r="R15" s="166" t="s">
        <v>167</v>
      </c>
      <c r="S15" s="162" t="s">
        <v>186</v>
      </c>
      <c r="T15" s="161" t="s">
        <v>163</v>
      </c>
      <c r="U15" s="167">
        <v>10</v>
      </c>
      <c r="V15" s="167">
        <v>2</v>
      </c>
      <c r="W15" s="164">
        <f t="shared" si="0"/>
        <v>20</v>
      </c>
      <c r="X15" s="11"/>
    </row>
    <row r="16" spans="1:24" ht="78" thickBot="1" thickTop="1">
      <c r="A16" s="143" t="s">
        <v>35</v>
      </c>
      <c r="B16" s="12" t="s">
        <v>32</v>
      </c>
      <c r="C16" s="13" t="str">
        <f>'[1]PLAN DE MANEJO'!B14</f>
        <v>INADECUADA CONSTRUCCIÓN DE LA DOFA</v>
      </c>
      <c r="D16" s="14">
        <f>'[1]PLAN DE MANEJO'!C14</f>
        <v>15</v>
      </c>
      <c r="E16" s="14">
        <f>'[1]PLAN DE MANEJO'!D14</f>
        <v>2</v>
      </c>
      <c r="F16" s="14">
        <f>'[1]PLAN DE MANEJO'!E14</f>
        <v>30</v>
      </c>
      <c r="G16" s="15" t="str">
        <f>'[1]PLAN DE MANEJO'!F14</f>
        <v>ELABORAR UNA GUIA PARA LA FORMULACIÓN DEL DOFA , ARTICULADA CON EL PROCEDIMIENTO.</v>
      </c>
      <c r="H16" s="19">
        <f>'[1]PLAN DE MANEJO'!G14</f>
        <v>41429</v>
      </c>
      <c r="I16" s="19">
        <f>'[1]PLAN DE MANEJO'!H14</f>
        <v>41547</v>
      </c>
      <c r="J16" s="64" t="str">
        <f t="shared" si="1"/>
        <v>P</v>
      </c>
      <c r="K16" s="15" t="str">
        <f>'[1]PLAN DE MANEJO'!J14</f>
        <v>NUMERO DE GUIAS APROBADAS Y SOCIALIZADAS/NUMERO DE GUIAS A APROBAR Y SOCIALIZAR</v>
      </c>
      <c r="L16" s="15" t="str">
        <f>'[1]PLAN DE MANEJO'!K14</f>
        <v>NUMERO DE GUIAS APROBADAS Y SOCIALIZADAS</v>
      </c>
      <c r="M16" s="76">
        <f>15/100</f>
        <v>0.15</v>
      </c>
      <c r="N16" s="76">
        <v>1</v>
      </c>
      <c r="O16" s="77">
        <v>0.15</v>
      </c>
      <c r="P16" s="15" t="s">
        <v>88</v>
      </c>
      <c r="Q16" s="165" t="s">
        <v>196</v>
      </c>
      <c r="R16" s="166" t="s">
        <v>167</v>
      </c>
      <c r="S16" s="162" t="s">
        <v>186</v>
      </c>
      <c r="T16" s="161" t="s">
        <v>163</v>
      </c>
      <c r="U16" s="167">
        <v>15</v>
      </c>
      <c r="V16" s="167">
        <v>2</v>
      </c>
      <c r="W16" s="164">
        <f t="shared" si="0"/>
        <v>30</v>
      </c>
      <c r="X16" s="11"/>
    </row>
    <row r="17" spans="1:24" ht="90.75" thickBot="1" thickTop="1">
      <c r="A17" s="143" t="s">
        <v>36</v>
      </c>
      <c r="B17" s="12" t="s">
        <v>32</v>
      </c>
      <c r="C17" s="13" t="str">
        <f>'[1]PLAN DE MANEJO'!B15</f>
        <v>QUE NO EXISTA UNIFORMIDAD EN EL INFORME DE GESTION A LA CIUDADANIA</v>
      </c>
      <c r="D17" s="14">
        <f>'[1]PLAN DE MANEJO'!C14</f>
        <v>15</v>
      </c>
      <c r="E17" s="14">
        <f>'[1]PLAN DE MANEJO'!D14</f>
        <v>2</v>
      </c>
      <c r="F17" s="14">
        <f>'[1]PLAN DE MANEJO'!E14</f>
        <v>30</v>
      </c>
      <c r="G17" s="15" t="str">
        <f>'[1]PLAN DE MANEJO'!F15</f>
        <v>ELABORACIÓN Y SOCIALIZACIÓN DE LA METODOLOGIA PARA LA PRESENTACIÓN DEL INFORME DE GESTION</v>
      </c>
      <c r="H17" s="16">
        <f>'[1]PLAN DE MANEJO'!G14</f>
        <v>41429</v>
      </c>
      <c r="I17" s="16">
        <f>'[1]PLAN DE MANEJO'!H14</f>
        <v>41547</v>
      </c>
      <c r="J17" s="64" t="str">
        <f t="shared" si="1"/>
        <v>P</v>
      </c>
      <c r="K17" s="17" t="str">
        <f>'[1]PLAN DE MANEJO'!I15</f>
        <v>METODOLOGIA ELABORADA Y SOCIALIZADA</v>
      </c>
      <c r="L17" s="52" t="str">
        <f>'[1]PLAN DE MANEJO'!J15</f>
        <v>NUMERO DE METODOLOGIAS ELABORADAS Y SOCIALIZADOS/NUMERO DE METODOLOGIAS A ELABORAR Y SOCIALIZAR.</v>
      </c>
      <c r="M17" s="76">
        <v>0.7</v>
      </c>
      <c r="N17" s="76">
        <v>1</v>
      </c>
      <c r="O17" s="77">
        <f aca="true" t="shared" si="2" ref="O17:O25">+M17/N17</f>
        <v>0.7</v>
      </c>
      <c r="P17" s="15" t="s">
        <v>82</v>
      </c>
      <c r="Q17" s="165" t="s">
        <v>197</v>
      </c>
      <c r="R17" s="166" t="s">
        <v>167</v>
      </c>
      <c r="S17" s="162" t="s">
        <v>186</v>
      </c>
      <c r="T17" s="161" t="s">
        <v>163</v>
      </c>
      <c r="U17" s="167">
        <v>10</v>
      </c>
      <c r="V17" s="167">
        <v>2</v>
      </c>
      <c r="W17" s="164">
        <f t="shared" si="0"/>
        <v>20</v>
      </c>
      <c r="X17" s="11"/>
    </row>
    <row r="18" spans="1:24" ht="90.75" thickBot="1" thickTop="1">
      <c r="A18" s="143" t="s">
        <v>37</v>
      </c>
      <c r="B18" s="12" t="s">
        <v>32</v>
      </c>
      <c r="C18" s="13" t="str">
        <f>'[1]PLAN DE MANEJO'!B16</f>
        <v>EL ALCANCE DEL COMITÉ NO SE ENCUENTRE ACORDE CON LA NORMATIVIDAD VIGENTE.</v>
      </c>
      <c r="D18" s="14">
        <f>'[1]PLAN DE MANEJO'!C15</f>
        <v>15</v>
      </c>
      <c r="E18" s="14">
        <f>'[1]PLAN DE MANEJO'!D15</f>
        <v>2</v>
      </c>
      <c r="F18" s="14">
        <f>'[1]PLAN DE MANEJO'!E15</f>
        <v>30</v>
      </c>
      <c r="G18" s="15" t="str">
        <f>'[1]PLAN DE MANEJO'!F16</f>
        <v>ACTUALIZAR Y SOCIALIZAR EL PROCEDIINEOT DEL COMITÉ TECNICO INSTITUCIONAL DE DESARROLLO ADMINISTRATIVO.</v>
      </c>
      <c r="H18" s="16">
        <f>'[1]PLAN DE MANEJO'!G15</f>
        <v>41429</v>
      </c>
      <c r="I18" s="16">
        <f>'[1]PLAN DE MANEJO'!H15</f>
        <v>41547</v>
      </c>
      <c r="J18" s="64" t="str">
        <f t="shared" si="1"/>
        <v>P</v>
      </c>
      <c r="K18" s="17" t="str">
        <f>'[1]PLAN DE MANEJO'!I16</f>
        <v>PROCEDIMIENTO ACTUALIZADO Y SOCIALIZADO</v>
      </c>
      <c r="L18" s="52" t="str">
        <f>'[1]PLAN DE MANEJO'!J16</f>
        <v>NUMERO DE PROCEDIMIENTOS ACTUALIZADOS Y SOCIALIZADOS/NUEMRO DE PROCEDIMIENTOS A ACTUALIZAR Y SOCIALIZAR.</v>
      </c>
      <c r="M18" s="76">
        <v>0.4</v>
      </c>
      <c r="N18" s="76">
        <v>1</v>
      </c>
      <c r="O18" s="77">
        <f t="shared" si="2"/>
        <v>0.4</v>
      </c>
      <c r="P18" s="15" t="s">
        <v>114</v>
      </c>
      <c r="Q18" s="165" t="s">
        <v>198</v>
      </c>
      <c r="R18" s="166" t="s">
        <v>167</v>
      </c>
      <c r="S18" s="162" t="s">
        <v>186</v>
      </c>
      <c r="T18" s="161" t="s">
        <v>163</v>
      </c>
      <c r="U18" s="167">
        <v>10</v>
      </c>
      <c r="V18" s="167">
        <v>2</v>
      </c>
      <c r="W18" s="164">
        <f t="shared" si="0"/>
        <v>20</v>
      </c>
      <c r="X18" s="11"/>
    </row>
    <row r="19" spans="1:24" ht="90.75" thickBot="1" thickTop="1">
      <c r="A19" s="143" t="s">
        <v>38</v>
      </c>
      <c r="B19" s="12" t="s">
        <v>32</v>
      </c>
      <c r="C19" s="13" t="str">
        <f>'[1]PLAN DE MANEJO'!B17</f>
        <v>QUE LOS INFORMES DE GESTION SE PRESENTEN DE FORMA INOPORTUNA PARA LA CONSOLIDACION DE LOS MISMOS </v>
      </c>
      <c r="D19" s="14">
        <f>'[1]PLAN DE MANEJO'!C16</f>
        <v>15</v>
      </c>
      <c r="E19" s="14">
        <f>'[1]PLAN DE MANEJO'!D16</f>
        <v>2</v>
      </c>
      <c r="F19" s="14">
        <f>'[1]PLAN DE MANEJO'!E16</f>
        <v>30</v>
      </c>
      <c r="G19" s="15" t="str">
        <f>'[1]PLAN DE MANEJO'!F17</f>
        <v>ACTUALIZAR Y SOCIALIZAR EL PROCEDIMIENTO INFORMES DE GESTION A ENTES DE CONTROL.</v>
      </c>
      <c r="H19" s="16">
        <f>'[1]PLAN DE MANEJO'!G16</f>
        <v>41429</v>
      </c>
      <c r="I19" s="16">
        <f>'[1]PLAN DE MANEJO'!H16</f>
        <v>41547</v>
      </c>
      <c r="J19" s="64" t="str">
        <f t="shared" si="1"/>
        <v>P</v>
      </c>
      <c r="K19" s="17" t="str">
        <f>'[1]PLAN DE MANEJO'!I17</f>
        <v>PROCEDIMIENTO ACTUALIZADO Y SOCIALIZADO</v>
      </c>
      <c r="L19" s="52" t="str">
        <f>'[1]PLAN DE MANEJO'!J17</f>
        <v>NUMERO DE PROCEDIMIENTOS ACTUALIZADOS Y SOCIALIZADOS/NUEMRO DE PROCEDIMIENTOS A ACTUALIZAR Y SOCIALIZAR.</v>
      </c>
      <c r="M19" s="76">
        <v>0.4</v>
      </c>
      <c r="N19" s="76">
        <v>1</v>
      </c>
      <c r="O19" s="77">
        <f t="shared" si="2"/>
        <v>0.4</v>
      </c>
      <c r="P19" s="15" t="s">
        <v>119</v>
      </c>
      <c r="Q19" s="165" t="s">
        <v>199</v>
      </c>
      <c r="R19" s="166" t="s">
        <v>167</v>
      </c>
      <c r="S19" s="162" t="s">
        <v>186</v>
      </c>
      <c r="T19" s="161" t="s">
        <v>163</v>
      </c>
      <c r="U19" s="167">
        <v>10</v>
      </c>
      <c r="V19" s="167">
        <v>2</v>
      </c>
      <c r="W19" s="164">
        <f t="shared" si="0"/>
        <v>20</v>
      </c>
      <c r="X19" s="11"/>
    </row>
    <row r="20" spans="1:24" ht="90.75" thickBot="1" thickTop="1">
      <c r="A20" s="143" t="s">
        <v>39</v>
      </c>
      <c r="B20" s="12" t="s">
        <v>32</v>
      </c>
      <c r="C20" s="13" t="str">
        <f>'[1]PLAN DE MANEJO'!B18</f>
        <v>LA FORMULACIÓN DEL PLAN DE FORTALECIMIENTO QUEDE INCOMPLETO</v>
      </c>
      <c r="D20" s="14">
        <f>'[1]PLAN DE MANEJO'!C17</f>
        <v>15</v>
      </c>
      <c r="E20" s="14">
        <f>'[1]PLAN DE MANEJO'!D17</f>
        <v>2</v>
      </c>
      <c r="F20" s="14">
        <f>'[1]PLAN DE MANEJO'!E17</f>
        <v>30</v>
      </c>
      <c r="G20" s="15" t="str">
        <f>'[1]PLAN DE MANEJO'!F18</f>
        <v>ELABORACION Y SOCIALIZACIÓN DEL PROCEDIMIENTO</v>
      </c>
      <c r="H20" s="16">
        <f>'[1]PLAN DE MANEJO'!G17</f>
        <v>41429</v>
      </c>
      <c r="I20" s="16">
        <f>'[1]PLAN DE MANEJO'!H17</f>
        <v>41547</v>
      </c>
      <c r="J20" s="64" t="str">
        <f t="shared" si="1"/>
        <v>P</v>
      </c>
      <c r="K20" s="17" t="str">
        <f>'[1]PLAN DE MANEJO'!I18</f>
        <v>PROCEDIMIENTO ELABORADO Y SOCIALIZADO</v>
      </c>
      <c r="L20" s="52" t="str">
        <f>'[1]PLAN DE MANEJO'!J18</f>
        <v>NUMERO DE PROCEDIMIENTOS ELABORADOS Y SOCIALIZADOS/NUEMRO DE PROCEDIMIENTOS A ELABORAR Y SOCIALIZAR.</v>
      </c>
      <c r="M20" s="76">
        <v>0.4</v>
      </c>
      <c r="N20" s="76">
        <v>1</v>
      </c>
      <c r="O20" s="77">
        <f t="shared" si="2"/>
        <v>0.4</v>
      </c>
      <c r="P20" s="15" t="s">
        <v>120</v>
      </c>
      <c r="Q20" s="165" t="s">
        <v>200</v>
      </c>
      <c r="R20" s="166" t="s">
        <v>167</v>
      </c>
      <c r="S20" s="162" t="s">
        <v>186</v>
      </c>
      <c r="T20" s="161" t="s">
        <v>163</v>
      </c>
      <c r="U20" s="167">
        <v>10</v>
      </c>
      <c r="V20" s="167">
        <v>2</v>
      </c>
      <c r="W20" s="164">
        <f t="shared" si="0"/>
        <v>20</v>
      </c>
      <c r="X20" s="11"/>
    </row>
    <row r="21" spans="1:24" ht="90.75" thickBot="1" thickTop="1">
      <c r="A21" s="145" t="s">
        <v>248</v>
      </c>
      <c r="B21" s="12" t="s">
        <v>40</v>
      </c>
      <c r="C21" s="13" t="str">
        <f>'[1]PLAN DE MANEJO'!B19</f>
        <v>INEFICIENCIA A LA PRESTACION DEL SERVICIO DE SOPORTE TECNICO A USUSARIOS</v>
      </c>
      <c r="D21" s="14">
        <f>'[1]PLAN DE MANEJO'!C19</f>
        <v>10</v>
      </c>
      <c r="E21" s="14">
        <f>'[1]PLAN DE MANEJO'!D19</f>
        <v>2</v>
      </c>
      <c r="F21" s="14">
        <f>'[1]PLAN DE MANEJO'!E19</f>
        <v>20</v>
      </c>
      <c r="G21" s="15" t="str">
        <f>'[1]PLAN DE MANEJO'!F19</f>
        <v>MODIFICAR EL PROCEDIMIENTO PARA EVIDENCIAR LA INTERELACION CON SERVICION ADMINISTRATIVOS Y ESTABLESCER PUNTOS DE CONTROL PARA EL CUMPLIMIENTO OPORTUNO DE SALICITUDES REALIZADAS.</v>
      </c>
      <c r="H21" s="16">
        <f>'[1]PLAN DE MANEJO'!G18</f>
        <v>41429</v>
      </c>
      <c r="I21" s="16">
        <f>'[1]PLAN DE MANEJO'!H18</f>
        <v>41547</v>
      </c>
      <c r="J21" s="64" t="str">
        <f t="shared" si="1"/>
        <v>P</v>
      </c>
      <c r="K21" s="17" t="str">
        <f>'[1]PLAN DE MANEJO'!I19</f>
        <v>MODIFICACIÓN DE PROCEDIMIENTOS</v>
      </c>
      <c r="L21" s="52" t="str">
        <f>'[1]PLAN DE MANEJO'!J19</f>
        <v>NUMERO DE PROCEDIMIENTOS ACTUALIZADOS Y SOCIALIZADOS/NUEMRO DE PROCEDIMIENTOS A ACTUALIZAR Y SOCIALIZAR.</v>
      </c>
      <c r="M21" s="69">
        <v>0.05</v>
      </c>
      <c r="N21" s="76">
        <v>1</v>
      </c>
      <c r="O21" s="77">
        <f t="shared" si="2"/>
        <v>0.05</v>
      </c>
      <c r="P21" s="15" t="s">
        <v>117</v>
      </c>
      <c r="Q21" s="165" t="s">
        <v>166</v>
      </c>
      <c r="R21" s="166" t="s">
        <v>167</v>
      </c>
      <c r="S21" s="168">
        <v>41467</v>
      </c>
      <c r="T21" s="166" t="s">
        <v>163</v>
      </c>
      <c r="U21" s="167">
        <v>10</v>
      </c>
      <c r="V21" s="167">
        <v>2</v>
      </c>
      <c r="W21" s="164">
        <f t="shared" si="0"/>
        <v>20</v>
      </c>
      <c r="X21" s="11"/>
    </row>
    <row r="22" spans="1:24" ht="90.75" thickBot="1" thickTop="1">
      <c r="A22" s="145" t="s">
        <v>249</v>
      </c>
      <c r="B22" s="71" t="s">
        <v>40</v>
      </c>
      <c r="C22" s="72" t="str">
        <f>'[1]PLAN DE MANEJO'!B20</f>
        <v>SUPLANTACION DE USUARIOS </v>
      </c>
      <c r="D22" s="14">
        <f>'[1]PLAN DE MANEJO'!C20</f>
        <v>10</v>
      </c>
      <c r="E22" s="14">
        <f>'[1]PLAN DE MANEJO'!D20</f>
        <v>2</v>
      </c>
      <c r="F22" s="14">
        <f>'[1]PLAN DE MANEJO'!E20</f>
        <v>20</v>
      </c>
      <c r="G22" s="15" t="str">
        <f>'[1]PLAN DE MANEJO'!F20</f>
        <v>MODIFICACION DEL PROCEDIMIENTO CREACION DE USUARIOS</v>
      </c>
      <c r="H22" s="16">
        <f>'[1]PLAN DE MANEJO'!G19</f>
        <v>41381</v>
      </c>
      <c r="I22" s="138">
        <v>41547</v>
      </c>
      <c r="J22" s="64" t="str">
        <f t="shared" si="1"/>
        <v>P</v>
      </c>
      <c r="K22" s="17" t="str">
        <f>'[1]PLAN DE MANEJO'!I20</f>
        <v>PROCEDIMIENTO MODIFICADO, APROBADO Y ADOPTADO AL SIP</v>
      </c>
      <c r="L22" s="52" t="str">
        <f>'[1]PLAN DE MANEJO'!J20</f>
        <v>No DE PROCEDIMIENTOS MODIFICADOS, APORBADOS  Y ADOPTADOS AL SIP/ No DE PROCEDIMIENTOS A MODIFICAR, APORBAR Y ADOPTAR AL SIP</v>
      </c>
      <c r="M22" s="69">
        <v>0.05</v>
      </c>
      <c r="N22" s="76">
        <v>1</v>
      </c>
      <c r="O22" s="77">
        <f t="shared" si="2"/>
        <v>0.05</v>
      </c>
      <c r="P22" s="15" t="s">
        <v>117</v>
      </c>
      <c r="Q22" s="165" t="s">
        <v>168</v>
      </c>
      <c r="R22" s="166" t="s">
        <v>167</v>
      </c>
      <c r="S22" s="168">
        <v>41467</v>
      </c>
      <c r="T22" s="166" t="s">
        <v>163</v>
      </c>
      <c r="U22" s="167">
        <v>10</v>
      </c>
      <c r="V22" s="167">
        <v>2</v>
      </c>
      <c r="W22" s="164">
        <f>U22*V22</f>
        <v>20</v>
      </c>
      <c r="X22" s="11"/>
    </row>
    <row r="23" spans="1:23" ht="114" customHeight="1" thickBot="1" thickTop="1">
      <c r="A23" s="220" t="s">
        <v>41</v>
      </c>
      <c r="B23" s="208" t="s">
        <v>40</v>
      </c>
      <c r="C23" s="209" t="str">
        <f>'[1]PLAN DE MANEJO'!B21</f>
        <v>REALIZAR PUBLICACIONES DE INFORMACION ERRONEA O FUERA DE LOS TIEMPOS ESTABLECIDOS.</v>
      </c>
      <c r="D23" s="198">
        <f>'[1]PLAN DE MANEJO'!C21</f>
        <v>10</v>
      </c>
      <c r="E23" s="198">
        <f>'[1]PLAN DE MANEJO'!D21</f>
        <v>2</v>
      </c>
      <c r="F23" s="198">
        <f>'[1]PLAN DE MANEJO'!E21</f>
        <v>20</v>
      </c>
      <c r="G23" s="15" t="str">
        <f>'[1]PLAN DE MANEJO'!F21</f>
        <v>ACTUALIZAR EN PROCEDIMIENTO PUBLICAION Y ACTUALIZACION DE INFORMACION EN MEDIOS ELECTRONICOS.</v>
      </c>
      <c r="H23" s="16">
        <f>'[1]PLAN DE MANEJO'!G20</f>
        <v>41381</v>
      </c>
      <c r="I23" s="138">
        <v>41547</v>
      </c>
      <c r="J23" s="64" t="str">
        <f t="shared" si="1"/>
        <v>P</v>
      </c>
      <c r="K23" s="17" t="str">
        <f>'[1]PLAN DE MANEJO'!I21</f>
        <v>PROCEDIMIENTO ACTUALIZADO, APROBADO Y ADOPTADO AL NUEVO SIP MEDIANTE ACTO ADMINISTRATIVO</v>
      </c>
      <c r="L23" s="52" t="str">
        <f>'[1]PLAN DE MANEJO'!J21</f>
        <v>No PROCEDIMIENTO ADOPTADO MEDIANTE RESOLUCION / NoPROCEDIMEINTO A ACTUALIZAR* 100</v>
      </c>
      <c r="M23" s="76">
        <v>0.7</v>
      </c>
      <c r="N23" s="76">
        <v>1</v>
      </c>
      <c r="O23" s="77">
        <f t="shared" si="2"/>
        <v>0.7</v>
      </c>
      <c r="P23" s="15" t="s">
        <v>93</v>
      </c>
      <c r="Q23" s="165" t="s">
        <v>170</v>
      </c>
      <c r="R23" s="166" t="s">
        <v>167</v>
      </c>
      <c r="S23" s="168">
        <v>41467</v>
      </c>
      <c r="T23" s="166" t="s">
        <v>163</v>
      </c>
      <c r="U23" s="167">
        <v>10</v>
      </c>
      <c r="V23" s="167">
        <v>2</v>
      </c>
      <c r="W23" s="164">
        <f>U23*V23</f>
        <v>20</v>
      </c>
    </row>
    <row r="24" spans="1:23" ht="103.5" thickBot="1" thickTop="1">
      <c r="A24" s="221"/>
      <c r="B24" s="201"/>
      <c r="C24" s="203"/>
      <c r="D24" s="199"/>
      <c r="E24" s="199"/>
      <c r="F24" s="199"/>
      <c r="G24" s="15" t="str">
        <f>'[1]PLAN DE MANEJO'!F22</f>
        <v>SOCIALIZAR EL PROCEDIMIENTO PUBLICAION Y ACTUALIZACION DE INFORMACION EN MEDIOS ELECTRONICOS.</v>
      </c>
      <c r="H24" s="16">
        <f>'[1]PLAN DE MANEJO'!G22</f>
        <v>41435</v>
      </c>
      <c r="I24" s="138">
        <v>41562</v>
      </c>
      <c r="J24" s="64" t="str">
        <f t="shared" si="1"/>
        <v>SI</v>
      </c>
      <c r="K24" s="17" t="str">
        <f>'[1]PLAN DE MANEJO'!I22</f>
        <v>ACTA DE SOCIALIZACION DEL PROCEDIMIENTO PUBLICAION Y ACTUALIZACION DE INFORMACION EN MEDIOS ELECTRONICOS.</v>
      </c>
      <c r="L24" s="52" t="str">
        <f>'[1]PLAN DE MANEJO'!J22</f>
        <v>No PROCEDIMEINTO SOCIALIZADO / No PROCEDIMIENTO A SOCIALIZAR * 100</v>
      </c>
      <c r="M24" s="69">
        <v>0</v>
      </c>
      <c r="N24" s="76">
        <v>1</v>
      </c>
      <c r="O24" s="77">
        <f t="shared" si="2"/>
        <v>0</v>
      </c>
      <c r="P24" s="15" t="s">
        <v>94</v>
      </c>
      <c r="Q24" s="165" t="s">
        <v>171</v>
      </c>
      <c r="R24" s="166" t="s">
        <v>167</v>
      </c>
      <c r="S24" s="168">
        <v>41467</v>
      </c>
      <c r="T24" s="166" t="s">
        <v>163</v>
      </c>
      <c r="U24" s="167">
        <v>10</v>
      </c>
      <c r="V24" s="167">
        <v>2</v>
      </c>
      <c r="W24" s="164">
        <f>U24*V24</f>
        <v>20</v>
      </c>
    </row>
    <row r="25" spans="1:23" ht="103.5" thickBot="1" thickTop="1">
      <c r="A25" s="143" t="s">
        <v>42</v>
      </c>
      <c r="B25" s="68" t="s">
        <v>40</v>
      </c>
      <c r="C25" s="69" t="str">
        <f>'[1]PLAN DE MANEJO'!B23</f>
        <v>INCUMPLIMIENTO A LA DIRECCION NACIONAL DE DERECHOS DE AUTOR</v>
      </c>
      <c r="D25" s="14">
        <f>'[1]PLAN DE MANEJO'!C23</f>
        <v>10</v>
      </c>
      <c r="E25" s="14">
        <f>'[1]PLAN DE MANEJO'!D23</f>
        <v>2</v>
      </c>
      <c r="F25" s="14">
        <f>'[1]PLAN DE MANEJO'!E23</f>
        <v>20</v>
      </c>
      <c r="G25" s="70" t="str">
        <f>'[1]PLAN DE MANEJO'!F23</f>
        <v>MODIFICAR EL PROCEDIMIENTO INCLUYENDO LA ACTIVIDAD DE CONCILIACION ENTRE LOS PROCESOS</v>
      </c>
      <c r="H25" s="22">
        <f>'[1]PLAN DE MANEJO'!G23</f>
        <v>41430</v>
      </c>
      <c r="I25" s="22">
        <f>'[1]PLAN DE MANEJO'!H23</f>
        <v>41516</v>
      </c>
      <c r="J25" s="64" t="str">
        <f t="shared" si="1"/>
        <v>SI</v>
      </c>
      <c r="K25" s="70" t="str">
        <f>'[1]PLAN DE MANEJO'!J23</f>
        <v>NUMERO DE PROCEDIMIENTOS ACTUALIZADOS Y SOCIALIZADOS/NUEMRO DE PROCEDIMIENTOS A ACTUALIZAR Y SOCIALIZAR.</v>
      </c>
      <c r="L25" s="70" t="str">
        <f>'[1]PLAN DE MANEJO'!K23</f>
        <v>NUMERO DE PROCEDIMIENTOS ACTUALIZADOS Y SOCIALIZADOS</v>
      </c>
      <c r="M25" s="69">
        <v>0</v>
      </c>
      <c r="N25" s="76">
        <v>1</v>
      </c>
      <c r="O25" s="77">
        <f t="shared" si="2"/>
        <v>0</v>
      </c>
      <c r="P25" s="15" t="s">
        <v>117</v>
      </c>
      <c r="Q25" s="165" t="s">
        <v>172</v>
      </c>
      <c r="R25" s="166" t="s">
        <v>167</v>
      </c>
      <c r="S25" s="168">
        <v>41467</v>
      </c>
      <c r="T25" s="166" t="s">
        <v>163</v>
      </c>
      <c r="U25" s="167">
        <v>10</v>
      </c>
      <c r="V25" s="167">
        <v>2</v>
      </c>
      <c r="W25" s="164">
        <f>U25*V25</f>
        <v>20</v>
      </c>
    </row>
    <row r="26" spans="1:23" ht="90.75" thickBot="1" thickTop="1">
      <c r="A26" s="139"/>
      <c r="B26" s="140" t="s">
        <v>43</v>
      </c>
      <c r="C26" s="23" t="str">
        <f>'[1]PLAN DE MANEJO'!B24</f>
        <v>INADECUADA FORMULACION DE LOS INDICADORES PARA LA MEDICION DE LA GESTION.</v>
      </c>
      <c r="D26" s="14">
        <f>'[1]PLAN DE MANEJO'!C24</f>
        <v>20</v>
      </c>
      <c r="E26" s="14">
        <f>'[1]PLAN DE MANEJO'!D24</f>
        <v>1</v>
      </c>
      <c r="F26" s="14">
        <f>'[1]PLAN DE MANEJO'!E24</f>
        <v>20</v>
      </c>
      <c r="G26" s="15" t="str">
        <f>'[1]PLAN DE MANEJO'!F24</f>
        <v>
CAPACITACIÓN A LOS FUNCIONARIOS RESPONSABLES DE LOS PROCESOS EN LA FORMULACIÓN Y REPORTE DE INDICADORES.
</v>
      </c>
      <c r="H26" s="16">
        <f>'[1]PLAN DE MANEJO'!G24</f>
        <v>39722</v>
      </c>
      <c r="I26" s="16">
        <f>'[1]PLAN DE MANEJO'!H24</f>
        <v>40543</v>
      </c>
      <c r="J26" s="64" t="str">
        <f t="shared" si="1"/>
        <v>SI</v>
      </c>
      <c r="K26" s="17" t="str">
        <f>'[1]PLAN DE MANEJO'!I24</f>
        <v>CUMPLIMIENTO CAPACITACION EN INDICADORES</v>
      </c>
      <c r="L26" s="18" t="str">
        <f>'[1]PLAN DE MANEJO'!J24</f>
        <v>(NO PROCESO CAPACITADOS/ NO. TOTAL DE PROCESOS)*100</v>
      </c>
      <c r="M26" s="69">
        <v>0</v>
      </c>
      <c r="N26" s="76">
        <v>1</v>
      </c>
      <c r="O26" s="77">
        <f aca="true" t="shared" si="3" ref="O26:O57">M26/N26</f>
        <v>0</v>
      </c>
      <c r="P26" s="15" t="s">
        <v>125</v>
      </c>
      <c r="Q26" s="165" t="s">
        <v>189</v>
      </c>
      <c r="R26" s="166" t="s">
        <v>167</v>
      </c>
      <c r="S26" s="168">
        <v>41467</v>
      </c>
      <c r="T26" s="166" t="s">
        <v>163</v>
      </c>
      <c r="U26" s="167">
        <v>10</v>
      </c>
      <c r="V26" s="167">
        <v>2</v>
      </c>
      <c r="W26" s="164">
        <f t="shared" si="0"/>
        <v>20</v>
      </c>
    </row>
    <row r="27" spans="1:23" ht="141.75" thickBot="1" thickTop="1">
      <c r="A27" s="145" t="s">
        <v>250</v>
      </c>
      <c r="B27" s="12" t="s">
        <v>43</v>
      </c>
      <c r="C27" s="24" t="str">
        <f>'[1]PLAN DE MANEJO'!B25</f>
        <v>NO MEDIR DE MANERA CORRECTA LA EJACUCION DE LAS ACTIVIDADES Y EL CUIMPLIMIENTO DE LAS MISMAS.</v>
      </c>
      <c r="D27" s="14">
        <f>'[1]PLAN DE MANEJO'!C25</f>
        <v>10</v>
      </c>
      <c r="E27" s="14">
        <f>'[1]PLAN DE MANEJO'!D25</f>
        <v>2</v>
      </c>
      <c r="F27" s="14">
        <f>'[1]PLAN DE MANEJO'!E25</f>
        <v>20</v>
      </c>
      <c r="G27" s="15" t="str">
        <f>'[1]PLAN DE MANEJO'!F25</f>
        <v>REALIZAR LA CAPACITACION  A LOS DOS PROCESOS QUE ESTAN PENDIENTE SOBRE EL TEMA DE INDICADORES Y SOLICITARLES A LOS PROCESOS SE ACERQUEN A LA OFICINA DE PLANEACION Y SISTEMAS PARA REDEFINIR LOS INDICADORES</v>
      </c>
      <c r="H27" s="16">
        <f>'[1]PLAN DE MANEJO'!G25</f>
        <v>41381</v>
      </c>
      <c r="I27" s="16">
        <f>'[1]PLAN DE MANEJO'!H25</f>
        <v>41454</v>
      </c>
      <c r="J27" s="64" t="str">
        <f t="shared" si="1"/>
        <v>SI</v>
      </c>
      <c r="K27" s="17" t="str">
        <f>'[1]PLAN DE MANEJO'!I25</f>
        <v>2 CAPACITACIONES  SOBRE MEDICION A TRAVEZ DE INDICADORES</v>
      </c>
      <c r="L27" s="18" t="str">
        <f>'[1]PLAN DE MANEJO'!J25</f>
        <v>No DE CAPACITACIONES REALIZADS/ No DE CAPACITACIONES A REALIZAR*100</v>
      </c>
      <c r="M27" s="76">
        <v>0</v>
      </c>
      <c r="N27" s="76">
        <v>1</v>
      </c>
      <c r="O27" s="77">
        <f t="shared" si="3"/>
        <v>0</v>
      </c>
      <c r="P27" s="15" t="s">
        <v>125</v>
      </c>
      <c r="Q27" s="165" t="s">
        <v>190</v>
      </c>
      <c r="R27" s="166" t="s">
        <v>167</v>
      </c>
      <c r="S27" s="168">
        <v>41467</v>
      </c>
      <c r="T27" s="166" t="s">
        <v>163</v>
      </c>
      <c r="U27" s="167">
        <v>10</v>
      </c>
      <c r="V27" s="167">
        <v>2</v>
      </c>
      <c r="W27" s="164">
        <f t="shared" si="0"/>
        <v>20</v>
      </c>
    </row>
    <row r="28" spans="1:23" ht="65.25" thickBot="1" thickTop="1">
      <c r="A28" s="146" t="s">
        <v>44</v>
      </c>
      <c r="B28" s="25" t="s">
        <v>43</v>
      </c>
      <c r="C28" s="26" t="str">
        <f>'[1]PLAN DE MANEJO'!B26</f>
        <v>INCURRIR EN LA GENERACION DE NO CONFORMIDADES REALES Y EL NO CUMPLIMIENTO DEL OBJETO MISIONAL.</v>
      </c>
      <c r="D28" s="14">
        <f>'[1]PLAN DE MANEJO'!C26</f>
        <v>15</v>
      </c>
      <c r="E28" s="14">
        <f>'[1]PLAN DE MANEJO'!D26</f>
        <v>2</v>
      </c>
      <c r="F28" s="14">
        <f>'[1]PLAN DE MANEJO'!E26</f>
        <v>30</v>
      </c>
      <c r="G28" s="27" t="str">
        <f>'[1]PLAN DE MANEJO'!F26</f>
        <v>MODIFICAR EL PROCEDIMIENTO CONTROL DE SERVICIO NO CONFORME</v>
      </c>
      <c r="H28" s="28">
        <f>'[1]PLAN DE MANEJO'!G26</f>
        <v>41381</v>
      </c>
      <c r="I28" s="28">
        <v>41577</v>
      </c>
      <c r="J28" s="64" t="str">
        <f t="shared" si="1"/>
        <v>SI</v>
      </c>
      <c r="K28" s="29" t="str">
        <f>'[1]PLAN DE MANEJO'!I26</f>
        <v>PROCEDIMIENTO ACTUALIZADO, APROBADO Y ADOPTADO AL NUEVO SIP</v>
      </c>
      <c r="L28" s="30" t="str">
        <f>'[1]PLAN DE MANEJO'!J26</f>
        <v>No DE DOCUMENTOS ADOPTADOS AL SIP/No DE PROCEDIMIENTOS A ADOPTAR AL SIP*100</v>
      </c>
      <c r="M28" s="76">
        <v>0</v>
      </c>
      <c r="N28" s="76">
        <v>1</v>
      </c>
      <c r="O28" s="77">
        <f t="shared" si="3"/>
        <v>0</v>
      </c>
      <c r="P28" s="15" t="s">
        <v>117</v>
      </c>
      <c r="Q28" s="165" t="s">
        <v>191</v>
      </c>
      <c r="R28" s="166" t="s">
        <v>167</v>
      </c>
      <c r="S28" s="168">
        <v>41467</v>
      </c>
      <c r="T28" s="166" t="s">
        <v>163</v>
      </c>
      <c r="U28" s="167">
        <v>15</v>
      </c>
      <c r="V28" s="167">
        <v>2</v>
      </c>
      <c r="W28" s="164">
        <f t="shared" si="0"/>
        <v>30</v>
      </c>
    </row>
    <row r="29" spans="1:23" ht="52.5" thickBot="1" thickTop="1">
      <c r="A29" s="143" t="s">
        <v>45</v>
      </c>
      <c r="B29" s="25" t="s">
        <v>43</v>
      </c>
      <c r="C29" s="26" t="str">
        <f>'[1]PLAN DE MANEJO'!B27</f>
        <v>NO MEDIR ME MANERA EFECTIVA EL PLAN DE MANEJO DE RIESGOS DE LA ENTIDAD</v>
      </c>
      <c r="D29" s="14">
        <f>'[1]PLAN DE MANEJO'!C27</f>
        <v>15</v>
      </c>
      <c r="E29" s="14">
        <f>'[1]PLAN DE MANEJO'!D27</f>
        <v>2</v>
      </c>
      <c r="F29" s="14">
        <f>'[1]PLAN DE MANEJO'!E27</f>
        <v>30</v>
      </c>
      <c r="G29" s="27" t="str">
        <f>'[1]PLAN DE MANEJO'!F27</f>
        <v>MODIFICAR LOS PROCEDIMIENTOS Y SOCIALIZARLOS.</v>
      </c>
      <c r="H29" s="28">
        <f>'[1]PLAN DE MANEJO'!G27</f>
        <v>41430</v>
      </c>
      <c r="I29" s="28">
        <f>'[1]PLAN DE MANEJO'!H27</f>
        <v>41577</v>
      </c>
      <c r="J29" s="64" t="str">
        <f t="shared" si="1"/>
        <v>SI</v>
      </c>
      <c r="K29" s="29" t="str">
        <f>'[1]PLAN DE MANEJO'!I27</f>
        <v>PROCEDIMIENTOS ACTUALIZADOS Y APROBADOS</v>
      </c>
      <c r="L29" s="30" t="str">
        <f>'[1]PLAN DE MANEJO'!J27</f>
        <v>No PROCEDIMEINTO SOCIALIZADO / No PROCEDIMIENTO A SOCIALIZAR * 100</v>
      </c>
      <c r="M29" s="76">
        <v>0</v>
      </c>
      <c r="N29" s="76">
        <v>1</v>
      </c>
      <c r="O29" s="77">
        <f t="shared" si="3"/>
        <v>0</v>
      </c>
      <c r="P29" s="15" t="s">
        <v>117</v>
      </c>
      <c r="Q29" s="165" t="s">
        <v>193</v>
      </c>
      <c r="R29" s="166" t="s">
        <v>167</v>
      </c>
      <c r="S29" s="168">
        <v>41467</v>
      </c>
      <c r="T29" s="166" t="s">
        <v>163</v>
      </c>
      <c r="U29" s="167">
        <v>15</v>
      </c>
      <c r="V29" s="167">
        <v>2</v>
      </c>
      <c r="W29" s="164">
        <f t="shared" si="0"/>
        <v>30</v>
      </c>
    </row>
    <row r="30" spans="1:23" ht="103.5" thickBot="1" thickTop="1">
      <c r="A30" s="143" t="s">
        <v>46</v>
      </c>
      <c r="B30" s="25" t="s">
        <v>43</v>
      </c>
      <c r="C30" s="26" t="str">
        <f>'[1]PLAN DE MANEJO'!B28</f>
        <v>NO DAR DIFUSION OPORTUNA DE LOS PROCEDIMIENTOS A LOS FUNCIONARIOS DE LA ENTIDAD</v>
      </c>
      <c r="D30" s="14">
        <f>'[1]PLAN DE MANEJO'!C28</f>
        <v>15</v>
      </c>
      <c r="E30" s="14">
        <f>'[1]PLAN DE MANEJO'!D28</f>
        <v>2</v>
      </c>
      <c r="F30" s="14">
        <f>'[1]PLAN DE MANEJO'!E28</f>
        <v>30</v>
      </c>
      <c r="G30" s="27" t="str">
        <f>'[1]PLAN DE MANEJO'!F28</f>
        <v>MODIFICAR EL PROCEDIMIENTO DE PUBLICACIONES AGREGANDO EL PUNTO DE CONTROL</v>
      </c>
      <c r="H30" s="28">
        <f>'[1]PLAN DE MANEJO'!G28</f>
        <v>41430</v>
      </c>
      <c r="I30" s="28">
        <f>'[1]PLAN DE MANEJO'!H28</f>
        <v>41455</v>
      </c>
      <c r="J30" s="64" t="str">
        <f t="shared" si="1"/>
        <v>P</v>
      </c>
      <c r="K30" s="29" t="str">
        <f>'[1]PLAN DE MANEJO'!I28</f>
        <v>PROCEDIMIENTO ACTUALIZADO, APROBADO Y SOCIALIZADO.</v>
      </c>
      <c r="L30" s="30" t="str">
        <f>'[1]PLAN DE MANEJO'!J28</f>
        <v>No PROCEDIMEINTO SOCIALIZADO / No PROCEDIMIENTO A SOCIALIZAR * 100</v>
      </c>
      <c r="M30" s="76">
        <v>0.2</v>
      </c>
      <c r="N30" s="76">
        <v>1</v>
      </c>
      <c r="O30" s="77">
        <f t="shared" si="3"/>
        <v>0.2</v>
      </c>
      <c r="P30" s="15" t="s">
        <v>89</v>
      </c>
      <c r="Q30" s="165" t="s">
        <v>194</v>
      </c>
      <c r="R30" s="166" t="s">
        <v>167</v>
      </c>
      <c r="S30" s="168">
        <v>41467</v>
      </c>
      <c r="T30" s="166" t="s">
        <v>163</v>
      </c>
      <c r="U30" s="167">
        <v>15</v>
      </c>
      <c r="V30" s="167">
        <v>2</v>
      </c>
      <c r="W30" s="164">
        <f t="shared" si="0"/>
        <v>30</v>
      </c>
    </row>
    <row r="31" spans="1:23" ht="52.5" thickBot="1" thickTop="1">
      <c r="A31" s="143" t="s">
        <v>47</v>
      </c>
      <c r="B31" s="25" t="s">
        <v>43</v>
      </c>
      <c r="C31" s="26" t="str">
        <f>'[1]PLAN DE MANEJO'!B29</f>
        <v>QUE LA MATRIZ DE INDICADORES NO ESTE CONSTRUIDA DE MANERA ADECUADA Y OPORTUNAMENTE. </v>
      </c>
      <c r="D31" s="14">
        <f>'[1]PLAN DE MANEJO'!C29</f>
        <v>15</v>
      </c>
      <c r="E31" s="14">
        <f>'[1]PLAN DE MANEJO'!D29</f>
        <v>2</v>
      </c>
      <c r="F31" s="14">
        <f>'[1]PLAN DE MANEJO'!E29</f>
        <v>30</v>
      </c>
      <c r="G31" s="27" t="str">
        <f>'[1]PLAN DE MANEJO'!F29</f>
        <v>MODIFICAR EL PROCEDIMIENTO DE INDICADORES, INCLUYENDO LOS TIEMPOS Y LA CREACION DE LA HOJA DE VIDA .</v>
      </c>
      <c r="H31" s="28">
        <f>'[1]PLAN DE MANEJO'!G29</f>
        <v>41430</v>
      </c>
      <c r="I31" s="28">
        <f>'[1]PLAN DE MANEJO'!H29</f>
        <v>41547</v>
      </c>
      <c r="J31" s="64" t="str">
        <f t="shared" si="1"/>
        <v>SI</v>
      </c>
      <c r="K31" s="29" t="str">
        <f>'[1]PLAN DE MANEJO'!I29</f>
        <v>PROCEDIMIENTO ACTUALIZADO APROBADO Y SOCIALIZADO</v>
      </c>
      <c r="L31" s="30" t="str">
        <f>'[1]PLAN DE MANEJO'!J29</f>
        <v>No PROCEDIMEINTO SOCIALIZADO / No PROCEDIMIENTO A SOCIALIZAR * 100</v>
      </c>
      <c r="M31" s="76">
        <v>0</v>
      </c>
      <c r="N31" s="76">
        <v>1</v>
      </c>
      <c r="O31" s="77">
        <f t="shared" si="3"/>
        <v>0</v>
      </c>
      <c r="P31" s="15" t="s">
        <v>117</v>
      </c>
      <c r="Q31" s="165" t="s">
        <v>193</v>
      </c>
      <c r="R31" s="166" t="s">
        <v>167</v>
      </c>
      <c r="S31" s="168">
        <v>41467</v>
      </c>
      <c r="T31" s="166" t="s">
        <v>163</v>
      </c>
      <c r="U31" s="167">
        <v>15</v>
      </c>
      <c r="V31" s="167">
        <v>2</v>
      </c>
      <c r="W31" s="164">
        <f t="shared" si="0"/>
        <v>30</v>
      </c>
    </row>
    <row r="32" spans="1:23" ht="52.5" thickBot="1" thickTop="1">
      <c r="A32" s="143" t="s">
        <v>48</v>
      </c>
      <c r="B32" s="25" t="s">
        <v>43</v>
      </c>
      <c r="C32" s="26" t="str">
        <f>'[1]PLAN DE MANEJO'!B30</f>
        <v>QUE LOS PROCESOS PRESENTEN LA INFORMACION PARA EL INFORME DE DESEMPEÑO SIN LOS LINEAMIENTOS ADECUADOS.</v>
      </c>
      <c r="D32" s="14">
        <f>'[1]PLAN DE MANEJO'!C30</f>
        <v>15</v>
      </c>
      <c r="E32" s="14">
        <f>'[1]PLAN DE MANEJO'!D30</f>
        <v>2</v>
      </c>
      <c r="F32" s="14">
        <f>'[1]PLAN DE MANEJO'!E30</f>
        <v>30</v>
      </c>
      <c r="G32" s="27" t="str">
        <f>'[1]PLAN DE MANEJO'!F30</f>
        <v>MODIFICAR EL PROCEDIMIENTO DE SEGUIMIENTO Y MEDICIÓN A LOS PROCESOS Y EL FORMATO DEL INFORME DE DESEMPEÑO SEMESTRAL</v>
      </c>
      <c r="H32" s="28">
        <f>'[1]PLAN DE MANEJO'!G30</f>
        <v>41430</v>
      </c>
      <c r="I32" s="28">
        <f>'[1]PLAN DE MANEJO'!H30</f>
        <v>41577</v>
      </c>
      <c r="J32" s="64" t="str">
        <f t="shared" si="1"/>
        <v>SI</v>
      </c>
      <c r="K32" s="29" t="str">
        <f>'[1]PLAN DE MANEJO'!I30</f>
        <v>PROCEDIMIENTO ACTUALIZADO APROBADO Y SOCIALIZADO</v>
      </c>
      <c r="L32" s="30" t="str">
        <f>'[1]PLAN DE MANEJO'!J30</f>
        <v>No PROCEDIMEINTO SOCIALIZADO / No PROCEDIMIENTO A SOCIALIZAR * 100</v>
      </c>
      <c r="M32" s="76">
        <v>0</v>
      </c>
      <c r="N32" s="76">
        <v>1</v>
      </c>
      <c r="O32" s="77">
        <f t="shared" si="3"/>
        <v>0</v>
      </c>
      <c r="P32" s="15" t="s">
        <v>117</v>
      </c>
      <c r="Q32" s="165" t="s">
        <v>193</v>
      </c>
      <c r="R32" s="166" t="s">
        <v>167</v>
      </c>
      <c r="S32" s="168">
        <v>41467</v>
      </c>
      <c r="T32" s="166" t="s">
        <v>163</v>
      </c>
      <c r="U32" s="167">
        <v>15</v>
      </c>
      <c r="V32" s="167">
        <v>2</v>
      </c>
      <c r="W32" s="164">
        <f t="shared" si="0"/>
        <v>30</v>
      </c>
    </row>
    <row r="33" spans="1:23" ht="52.5" thickBot="1" thickTop="1">
      <c r="A33" s="143" t="s">
        <v>49</v>
      </c>
      <c r="B33" s="25" t="s">
        <v>43</v>
      </c>
      <c r="C33" s="26" t="str">
        <f>'[1]PLAN DE MANEJO'!B31</f>
        <v>QUE SE FORMULE DE MANERA INADECUADA LAS ACCIONES CORRECTIVAS DE LOS PROCESOS</v>
      </c>
      <c r="D33" s="14">
        <f>'[1]PLAN DE MANEJO'!C31</f>
        <v>15</v>
      </c>
      <c r="E33" s="14">
        <f>'[1]PLAN DE MANEJO'!D31</f>
        <v>2</v>
      </c>
      <c r="F33" s="14">
        <f>'[1]PLAN DE MANEJO'!E31</f>
        <v>30</v>
      </c>
      <c r="G33" s="27" t="str">
        <f>'[1]PLAN DE MANEJO'!F31</f>
        <v>MODIFICAR EL PROCEDIMIENTO DE ACCIONES CORRECTIVAS  A TRAVES DE PLANES DE MEJORAMIENTO</v>
      </c>
      <c r="H33" s="28">
        <f>'[1]PLAN DE MANEJO'!G31</f>
        <v>41430</v>
      </c>
      <c r="I33" s="28">
        <f>'[1]PLAN DE MANEJO'!H31</f>
        <v>41577</v>
      </c>
      <c r="J33" s="64" t="str">
        <f t="shared" si="1"/>
        <v>SI</v>
      </c>
      <c r="K33" s="29" t="str">
        <f>'[1]PLAN DE MANEJO'!I31</f>
        <v>PROCEDIMIENTO ACTUALIZADO APROBADO Y SOCIALIZADO</v>
      </c>
      <c r="L33" s="30" t="str">
        <f>'[1]PLAN DE MANEJO'!J31</f>
        <v>No PROCEDIMEINTO SOCIALIZADO / No PROCEDIMIENTO A SOCIALIZAR * 100</v>
      </c>
      <c r="M33" s="76">
        <v>0</v>
      </c>
      <c r="N33" s="76">
        <v>1</v>
      </c>
      <c r="O33" s="77">
        <f t="shared" si="3"/>
        <v>0</v>
      </c>
      <c r="P33" s="15" t="s">
        <v>87</v>
      </c>
      <c r="Q33" s="165" t="s">
        <v>193</v>
      </c>
      <c r="R33" s="166" t="s">
        <v>167</v>
      </c>
      <c r="S33" s="168">
        <v>41467</v>
      </c>
      <c r="T33" s="166" t="s">
        <v>163</v>
      </c>
      <c r="U33" s="167">
        <v>15</v>
      </c>
      <c r="V33" s="167">
        <v>2</v>
      </c>
      <c r="W33" s="164">
        <f t="shared" si="0"/>
        <v>30</v>
      </c>
    </row>
    <row r="34" spans="1:23" ht="205.5" thickBot="1" thickTop="1">
      <c r="A34" s="147" t="s">
        <v>251</v>
      </c>
      <c r="B34" s="12" t="s">
        <v>50</v>
      </c>
      <c r="C34" s="24" t="str">
        <f>'[1]PLAN DE MANEJO'!B32</f>
        <v>POSIBLES DEFICIENCIAS EN EL SISTEMA DE GESTION DE CALIDAD.</v>
      </c>
      <c r="D34" s="14">
        <f>'[1]PLAN DE MANEJO'!C32</f>
        <v>10</v>
      </c>
      <c r="E34" s="14">
        <f>'[1]PLAN DE MANEJO'!D32</f>
        <v>2</v>
      </c>
      <c r="F34" s="14">
        <f>'[1]PLAN DE MANEJO'!E32</f>
        <v>20</v>
      </c>
      <c r="G34" s="15" t="str">
        <f>'[1]PLAN DE MANEJO'!F32</f>
        <v>PRESENTAR SOLICITUD ANTE EL COMITÉ COORDINADOR DEL SISTEMA DE CONTROL INTERNO Y CALIDAD LA DELEGACION DE UN FUNCIONARIO AUDITOR PARA EL SEGUIMIENTO A LA OFICINA DE CONTROL INTERNO.</v>
      </c>
      <c r="H34" s="16">
        <f>'[1]PLAN DE MANEJO'!G32</f>
        <v>41381</v>
      </c>
      <c r="I34" s="16">
        <f>'[1]PLAN DE MANEJO'!H32</f>
        <v>41424</v>
      </c>
      <c r="J34" s="64" t="str">
        <f t="shared" si="1"/>
        <v>T</v>
      </c>
      <c r="K34" s="17" t="str">
        <f>'[1]PLAN DE MANEJO'!I32</f>
        <v>INFORME DE AUDITORIA</v>
      </c>
      <c r="L34" s="18" t="str">
        <f>'[1]PLAN DE MANEJO'!J32</f>
        <v>NUMERO DE AUDITORIAS PROGRAMADAS / NUMERO DE AUDITORIAS EJECUTADAS</v>
      </c>
      <c r="M34" s="76">
        <v>1</v>
      </c>
      <c r="N34" s="76">
        <v>1</v>
      </c>
      <c r="O34" s="77">
        <f t="shared" si="3"/>
        <v>1</v>
      </c>
      <c r="P34" s="15" t="s">
        <v>122</v>
      </c>
      <c r="Q34" s="169" t="s">
        <v>313</v>
      </c>
      <c r="R34" s="178" t="s">
        <v>162</v>
      </c>
      <c r="S34" s="183">
        <v>41474</v>
      </c>
      <c r="T34" s="178" t="s">
        <v>312</v>
      </c>
      <c r="U34" s="181">
        <v>5</v>
      </c>
      <c r="V34" s="181">
        <v>1</v>
      </c>
      <c r="W34" s="182">
        <f t="shared" si="0"/>
        <v>5</v>
      </c>
    </row>
    <row r="35" spans="1:23" ht="192.75" thickBot="1" thickTop="1">
      <c r="A35" s="147" t="s">
        <v>252</v>
      </c>
      <c r="B35" s="12" t="s">
        <v>50</v>
      </c>
      <c r="C35" s="24" t="str">
        <f>'[1]PLAN DE MANEJO'!B33</f>
        <v>DESCONOCIMIENTO DE LA METODOLOGIA A SEGUIR PARA LA DOCUMENTACION DE NO CONFORMIDADES POTENCIALES</v>
      </c>
      <c r="D35" s="14">
        <f>'[1]PLAN DE MANEJO'!C33</f>
        <v>10</v>
      </c>
      <c r="E35" s="14">
        <f>'[1]PLAN DE MANEJO'!D33</f>
        <v>2</v>
      </c>
      <c r="F35" s="14">
        <f>'[1]PLAN DE MANEJO'!E33</f>
        <v>20</v>
      </c>
      <c r="G35" s="15" t="str">
        <f>'[1]PLAN DE MANEJO'!F33</f>
        <v>PRESENTAR PARA APROBACION Y ADOPCION AL SISTEMAS INTEGRAL DE GESTION EL PROCEDIMIENTO DE ADMINISTRACION DE ACCIONES PREVENTIVAS </v>
      </c>
      <c r="H35" s="16">
        <f>'[1]PLAN DE MANEJO'!G33</f>
        <v>41381</v>
      </c>
      <c r="I35" s="16">
        <f>'[1]PLAN DE MANEJO'!H33</f>
        <v>41455</v>
      </c>
      <c r="J35" s="64" t="str">
        <f t="shared" si="1"/>
        <v>P</v>
      </c>
      <c r="K35" s="17" t="str">
        <f>'[1]PLAN DE MANEJO'!I33</f>
        <v>PRODECIMIENTO APROBADO MEDIANTE ACTO ADMINISTRATIVO Y PUBLICADO</v>
      </c>
      <c r="L35" s="18" t="str">
        <f>'[1]PLAN DE MANEJO'!J33</f>
        <v>PROCEDIMIENTOS ACTUALIZADOS/ PROCEDIMIENTOS A ACTUALIZAR*100</v>
      </c>
      <c r="M35" s="76">
        <v>0.75</v>
      </c>
      <c r="N35" s="76">
        <v>1</v>
      </c>
      <c r="O35" s="77">
        <f t="shared" si="3"/>
        <v>0.75</v>
      </c>
      <c r="P35" s="15" t="s">
        <v>123</v>
      </c>
      <c r="Q35" s="165" t="s">
        <v>314</v>
      </c>
      <c r="R35" s="166" t="s">
        <v>167</v>
      </c>
      <c r="S35" s="168">
        <v>41474</v>
      </c>
      <c r="T35" s="166" t="s">
        <v>312</v>
      </c>
      <c r="U35" s="167">
        <v>10</v>
      </c>
      <c r="V35" s="167">
        <v>2</v>
      </c>
      <c r="W35" s="164">
        <f t="shared" si="0"/>
        <v>20</v>
      </c>
    </row>
    <row r="36" spans="1:23" ht="205.5" thickBot="1" thickTop="1">
      <c r="A36" s="147" t="s">
        <v>253</v>
      </c>
      <c r="B36" s="12" t="s">
        <v>50</v>
      </c>
      <c r="C36" s="24" t="str">
        <f>'[1]PLAN DE MANEJO'!B34</f>
        <v>DESCONOCIMIENTO DE LA GESTION DEL PROCESO</v>
      </c>
      <c r="D36" s="14">
        <f>'[1]PLAN DE MANEJO'!C34</f>
        <v>10</v>
      </c>
      <c r="E36" s="14">
        <f>'[1]PLAN DE MANEJO'!D34</f>
        <v>2</v>
      </c>
      <c r="F36" s="14">
        <f>'[1]PLAN DE MANEJO'!E34</f>
        <v>20</v>
      </c>
      <c r="G36" s="15" t="str">
        <f>'[1]PLAN DE MANEJO'!F34</f>
        <v>SOCIALIZACION DEL PROCEDIMIENTO PEMYMOPSPT04 SEGUIMIENTO Y MEDICION A LOS PROCESOS, A LOS FUNCIONARIOS DE LA OFICINA DE CONTROL INTERNO.</v>
      </c>
      <c r="H36" s="16">
        <f>'[1]PLAN DE MANEJO'!G34</f>
        <v>41381</v>
      </c>
      <c r="I36" s="16">
        <f>'[1]PLAN DE MANEJO'!H34</f>
        <v>41455</v>
      </c>
      <c r="J36" s="64" t="str">
        <f t="shared" si="1"/>
        <v>T</v>
      </c>
      <c r="K36" s="17" t="str">
        <f>'[1]PLAN DE MANEJO'!I34</f>
        <v>ACTA DE SOCIALIZACION</v>
      </c>
      <c r="L36" s="18" t="str">
        <f>'[1]PLAN DE MANEJO'!J34</f>
        <v>NUMERO DE ACTAS PROGRAMADAS/ NUMERO DE ACTAS GENERADAS</v>
      </c>
      <c r="M36" s="76">
        <v>1</v>
      </c>
      <c r="N36" s="76">
        <v>1</v>
      </c>
      <c r="O36" s="77">
        <f t="shared" si="3"/>
        <v>1</v>
      </c>
      <c r="P36" s="15" t="s">
        <v>138</v>
      </c>
      <c r="Q36" s="169" t="s">
        <v>315</v>
      </c>
      <c r="R36" s="178" t="s">
        <v>162</v>
      </c>
      <c r="S36" s="183">
        <v>41474</v>
      </c>
      <c r="T36" s="178" t="s">
        <v>312</v>
      </c>
      <c r="U36" s="181">
        <v>5</v>
      </c>
      <c r="V36" s="181">
        <v>1</v>
      </c>
      <c r="W36" s="182">
        <f t="shared" si="0"/>
        <v>5</v>
      </c>
    </row>
    <row r="37" spans="1:23" ht="129" thickBot="1" thickTop="1">
      <c r="A37" s="141"/>
      <c r="B37" s="12" t="s">
        <v>51</v>
      </c>
      <c r="C37" s="24" t="str">
        <f>'[1]PLAN DE MANEJO'!B35</f>
        <v>INCUMPLIMIENTO EN LA FORMULACIÓN DE LOS PLANES DE MEJORAMIENTO INDIVIDUAL</v>
      </c>
      <c r="D37" s="14">
        <f>'[1]PLAN DE MANEJO'!C35</f>
        <v>10</v>
      </c>
      <c r="E37" s="14">
        <f>'[1]PLAN DE MANEJO'!D35</f>
        <v>2</v>
      </c>
      <c r="F37" s="14">
        <f>'[1]PLAN DE MANEJO'!E35</f>
        <v>20</v>
      </c>
      <c r="G37" s="15" t="str">
        <f>'[1]PLAN DE MANEJO'!F35</f>
        <v>APORTAR EVIDENCIAS POR ESCRITO (TRIMESTRAL),  PARA QUE SEAN TENIDAS EN CUENTA EN LA EVALUACIÓN DEL DESEMPEÑO LABORAL DE LOS EVALUADORES Y EVALUADOS RESPONSABLES DE CONCERTAR LOS PLANES DE MEJORAMIENTO INDIVIDUAL -COPIA CTROL INTERNO-</v>
      </c>
      <c r="H37" s="16">
        <f>'[1]PLAN DE MANEJO'!G35</f>
        <v>41365</v>
      </c>
      <c r="I37" s="16">
        <f>'[1]PLAN DE MANEJO'!H35</f>
        <v>41639</v>
      </c>
      <c r="J37" s="64" t="str">
        <f t="shared" si="1"/>
        <v>T</v>
      </c>
      <c r="K37" s="17" t="str">
        <f>'[1]PLAN DE MANEJO'!I35</f>
        <v>CUMPLIMIENTO EN EL REPORTE DE EVIDENCIAS</v>
      </c>
      <c r="L37" s="18" t="str">
        <f>'[1]PLAN DE MANEJO'!J35</f>
        <v>NO. COMUNICACIONES ENVIADAS / NO. COMUNICACIONES A ENVIAR</v>
      </c>
      <c r="M37" s="76">
        <v>1</v>
      </c>
      <c r="N37" s="76">
        <v>1</v>
      </c>
      <c r="O37" s="77">
        <f t="shared" si="3"/>
        <v>1</v>
      </c>
      <c r="P37" s="15" t="s">
        <v>132</v>
      </c>
      <c r="Q37" s="165" t="s">
        <v>317</v>
      </c>
      <c r="R37" s="178" t="s">
        <v>162</v>
      </c>
      <c r="S37" s="183">
        <v>41467</v>
      </c>
      <c r="T37" s="178" t="s">
        <v>163</v>
      </c>
      <c r="U37" s="181">
        <v>5</v>
      </c>
      <c r="V37" s="181">
        <v>1</v>
      </c>
      <c r="W37" s="182">
        <f t="shared" si="0"/>
        <v>5</v>
      </c>
    </row>
    <row r="38" spans="1:23" ht="154.5" thickBot="1" thickTop="1">
      <c r="A38" s="141"/>
      <c r="B38" s="12" t="s">
        <v>51</v>
      </c>
      <c r="C38" s="24" t="str">
        <f>'[1]PLAN DE MANEJO'!B36</f>
        <v>NO CUMPLIR AL 100% LAS ACTIVIDADES DEL PROGRAMA DE SALUD OCUPACIONAL ESTABLECIDAS PARA CADA VIGENCIA</v>
      </c>
      <c r="D38" s="14">
        <f>'[1]PLAN DE MANEJO'!C36</f>
        <v>20</v>
      </c>
      <c r="E38" s="14">
        <f>'[1]PLAN DE MANEJO'!D36</f>
        <v>2</v>
      </c>
      <c r="F38" s="14">
        <f>'[1]PLAN DE MANEJO'!E36</f>
        <v>40</v>
      </c>
      <c r="G38" s="15" t="str">
        <f>'[1]PLAN DE MANEJO'!F36</f>
        <v>ACTUALIZAR EL PROCEDIMIENTO ELABORACIÓN, EJECUCIÓN Y EVALUACIÓN DEL PLAN DE SALUD OCUPACIONAL", TENIENDO EN CUENTA LOS LINEAMIENTOS DEL SIG, LA METODOLOGÍA DE PLANEACIÓN ESTRATÉGICA Y LOS PARÁMETROS Y ACTIVIDADES DEL PROGRAMA DE SALUD OCUPACIONAL.</v>
      </c>
      <c r="H38" s="16">
        <f>'[1]PLAN DE MANEJO'!G36</f>
        <v>41183</v>
      </c>
      <c r="I38" s="138">
        <f>'[1]PLAN DE MANEJO'!H36</f>
        <v>41274</v>
      </c>
      <c r="J38" s="64" t="str">
        <f t="shared" si="1"/>
        <v>P</v>
      </c>
      <c r="K38" s="17" t="str">
        <f>'[1]PLAN DE MANEJO'!I36</f>
        <v>CUMPLIMIENTO ACTUALIZACIÓN PROCEDIMIENTO  ELABORACIÓN, EJECUCIÓN Y EVALUACIÓN DEL PLAN DE SALUD OCUPACIONAL"</v>
      </c>
      <c r="L38" s="18" t="str">
        <f>'[1]PLAN DE MANEJO'!J36</f>
        <v>(NO. DE PROCEDIMIENTOS ACTUALIZADOS/NO. DE PROCEDIMIENTOS A ACTUALIZAR)*100</v>
      </c>
      <c r="M38" s="76">
        <v>0.4</v>
      </c>
      <c r="N38" s="76">
        <v>1</v>
      </c>
      <c r="O38" s="77">
        <f t="shared" si="3"/>
        <v>0.4</v>
      </c>
      <c r="P38" s="15" t="s">
        <v>136</v>
      </c>
      <c r="Q38" s="165" t="s">
        <v>209</v>
      </c>
      <c r="R38" s="166" t="s">
        <v>167</v>
      </c>
      <c r="S38" s="168">
        <v>41467</v>
      </c>
      <c r="T38" s="166" t="s">
        <v>163</v>
      </c>
      <c r="U38" s="167">
        <v>20</v>
      </c>
      <c r="V38" s="167">
        <v>2</v>
      </c>
      <c r="W38" s="164">
        <f t="shared" si="0"/>
        <v>40</v>
      </c>
    </row>
    <row r="39" spans="1:23" ht="126.75" customHeight="1" thickBot="1" thickTop="1">
      <c r="A39" s="145" t="s">
        <v>254</v>
      </c>
      <c r="B39" s="12" t="s">
        <v>51</v>
      </c>
      <c r="C39" s="24" t="str">
        <f>'[1]PLAN DE MANEJO'!B37</f>
        <v>ERRORES EN LA LIQUIDACIÓN DE LA NÓMINA DE LOS FUNCIONARIOS DE PLANTA Y EN LA GENERACIÓN DE LA INFORMACIÓN PARA EL PAGO DE LA MISMA.</v>
      </c>
      <c r="D39" s="14">
        <f>'[1]PLAN DE MANEJO'!C37</f>
        <v>20</v>
      </c>
      <c r="E39" s="14">
        <f>'[1]PLAN DE MANEJO'!D37</f>
        <v>2</v>
      </c>
      <c r="F39" s="14">
        <f>'[1]PLAN DE MANEJO'!E37</f>
        <v>40</v>
      </c>
      <c r="G39" s="15" t="str">
        <f>'[1]PLAN DE MANEJO'!F37</f>
        <v>REITERAR A LA OFICINA DE PLANEACIÓN Y SISTEMAS LA URGENCIA EN EL DESARROLLO DE LOS REQUERIMIENTOS REALIZADOS PARA LA ACTUALIZACIÓN DE MÓDULO DE NÓMINA DE PERSONAL, CON COPIA A LA DIRECCIÓN GENERAL.</v>
      </c>
      <c r="H39" s="16">
        <f>'[1]PLAN DE MANEJO'!G37</f>
        <v>41386</v>
      </c>
      <c r="I39" s="16">
        <f>'[1]PLAN DE MANEJO'!H37</f>
        <v>41394</v>
      </c>
      <c r="J39" s="64" t="str">
        <f t="shared" si="1"/>
        <v>T</v>
      </c>
      <c r="K39" s="17" t="str">
        <f>'[1]PLAN DE MANEJO'!I37</f>
        <v>COMUNICACIONES REMITIDAS</v>
      </c>
      <c r="L39" s="18" t="str">
        <f>'[1]PLAN DE MANEJO'!J37</f>
        <v>NO. DE MEMORANDOS ENVIADOS / NO. DE MEMORANDOS A ENVIAR</v>
      </c>
      <c r="M39" s="76">
        <v>1</v>
      </c>
      <c r="N39" s="76">
        <v>1</v>
      </c>
      <c r="O39" s="77">
        <f t="shared" si="3"/>
        <v>1</v>
      </c>
      <c r="P39" s="15" t="s">
        <v>124</v>
      </c>
      <c r="Q39" s="165" t="s">
        <v>210</v>
      </c>
      <c r="R39" s="178" t="s">
        <v>162</v>
      </c>
      <c r="S39" s="183">
        <v>41467</v>
      </c>
      <c r="T39" s="178" t="s">
        <v>163</v>
      </c>
      <c r="U39" s="181">
        <v>5</v>
      </c>
      <c r="V39" s="181">
        <v>1</v>
      </c>
      <c r="W39" s="182">
        <f t="shared" si="0"/>
        <v>5</v>
      </c>
    </row>
    <row r="40" spans="1:23" ht="116.25" thickBot="1" thickTop="1">
      <c r="A40" s="222" t="s">
        <v>255</v>
      </c>
      <c r="B40" s="194" t="s">
        <v>51</v>
      </c>
      <c r="C40" s="202" t="str">
        <f>'[1]PLAN DE MANEJO'!B38</f>
        <v>BAJO NIVEL DE COMPETENCIAS DEL TALENTO HUMANO AL SERVICIO</v>
      </c>
      <c r="D40" s="198">
        <f>'[1]PLAN DE MANEJO'!C38</f>
        <v>10</v>
      </c>
      <c r="E40" s="198">
        <f>'[1]PLAN DE MANEJO'!D38</f>
        <v>2</v>
      </c>
      <c r="F40" s="198">
        <f>'[1]PLAN DE MANEJO'!E38</f>
        <v>20</v>
      </c>
      <c r="G40" s="15" t="str">
        <f>'[1]PLAN DE MANEJO'!F38</f>
        <v>ELABORAR PROPUESTA MODIFICACIÓN PROCEDIMIENTO FORMULACIÓN, EJECUCIÓN Y EVALUACIÓN DEL PLAN INSTITUCIONAL DE CAPACITACIÓN, INTEGRANDO LA METODOLOGÍA DE LOS EQUIPOS DE TRABAJO DE EXCELENCIA, Y REMITIRLO  A LA OFICINA DE PLANEACIÓN Y SISTEMAS PARA REVISIÓN TÉCNICA Y POSTERIOR APROBACIÓN Y ADOPCIÓN
</v>
      </c>
      <c r="H40" s="16">
        <f>'[1]PLAN DE MANEJO'!G38</f>
        <v>41365</v>
      </c>
      <c r="I40" s="16">
        <f>'[1]PLAN DE MANEJO'!H38</f>
        <v>41455</v>
      </c>
      <c r="J40" s="64" t="str">
        <f t="shared" si="1"/>
        <v>SI</v>
      </c>
      <c r="K40" s="17" t="str">
        <f>'[1]PLAN DE MANEJO'!I38</f>
        <v>ACTUALIZACIÓN DE PROCEDIMIENTOS </v>
      </c>
      <c r="L40" s="18" t="str">
        <f>'[1]PLAN DE MANEJO'!J38</f>
        <v>(NO. DE PROCEDIMIENTOS ACTUALIZADOS/NO. DE PROCEDIMIENTOS A ACTUALIZAR)*100</v>
      </c>
      <c r="M40" s="76">
        <v>0</v>
      </c>
      <c r="N40" s="76">
        <v>1</v>
      </c>
      <c r="O40" s="77">
        <f t="shared" si="3"/>
        <v>0</v>
      </c>
      <c r="P40" s="15" t="s">
        <v>116</v>
      </c>
      <c r="Q40" s="165" t="s">
        <v>211</v>
      </c>
      <c r="R40" s="166" t="s">
        <v>167</v>
      </c>
      <c r="S40" s="168">
        <v>41467</v>
      </c>
      <c r="T40" s="166" t="s">
        <v>163</v>
      </c>
      <c r="U40" s="167">
        <v>10</v>
      </c>
      <c r="V40" s="167">
        <v>2</v>
      </c>
      <c r="W40" s="164">
        <f t="shared" si="0"/>
        <v>20</v>
      </c>
    </row>
    <row r="41" spans="1:23" ht="52.5" thickBot="1" thickTop="1">
      <c r="A41" s="223"/>
      <c r="B41" s="201"/>
      <c r="C41" s="203"/>
      <c r="D41" s="205"/>
      <c r="E41" s="205"/>
      <c r="F41" s="205"/>
      <c r="G41" s="15" t="str">
        <f>'[1]PLAN DE MANEJO'!F39</f>
        <v>ELABORAR EL DIAGNÓSTICO ESTRATÉGICO Y DE GESTIÓN PARA LA CONSOLIDACIÓN DEL PLAN INSTITUCIONAL DE CAPACITACIÓN Y PRESENTARLO PARA APROBACIÓN DE LA COMISIÓN DE PERSONAL</v>
      </c>
      <c r="H41" s="16">
        <f>'[1]PLAN DE MANEJO'!G39</f>
        <v>41365</v>
      </c>
      <c r="I41" s="16">
        <f>'[1]PLAN DE MANEJO'!H39</f>
        <v>41455</v>
      </c>
      <c r="J41" s="64" t="str">
        <f t="shared" si="1"/>
        <v>SI</v>
      </c>
      <c r="K41" s="17" t="str">
        <f>'[1]PLAN DE MANEJO'!I39</f>
        <v>ELABORACIÓN DIAGNÓSTICO ESTRATÉGICO Y DE GESTIÓN</v>
      </c>
      <c r="L41" s="18" t="str">
        <f>'[1]PLAN DE MANEJO'!J39</f>
        <v>NO DE DIAGNOSTICOS ELABORADOS / NO DE DIAGNOSTICOS A ELABORAR</v>
      </c>
      <c r="M41" s="76">
        <v>0</v>
      </c>
      <c r="N41" s="76">
        <v>1</v>
      </c>
      <c r="O41" s="77">
        <f t="shared" si="3"/>
        <v>0</v>
      </c>
      <c r="P41" s="101" t="s">
        <v>116</v>
      </c>
      <c r="Q41" s="165" t="s">
        <v>211</v>
      </c>
      <c r="R41" s="166" t="s">
        <v>167</v>
      </c>
      <c r="S41" s="168">
        <v>41467</v>
      </c>
      <c r="T41" s="166" t="s">
        <v>163</v>
      </c>
      <c r="U41" s="167">
        <v>10</v>
      </c>
      <c r="V41" s="167">
        <v>2</v>
      </c>
      <c r="W41" s="164">
        <f t="shared" si="0"/>
        <v>20</v>
      </c>
    </row>
    <row r="42" spans="1:23" ht="52.5" thickBot="1" thickTop="1">
      <c r="A42" s="224"/>
      <c r="B42" s="195"/>
      <c r="C42" s="204"/>
      <c r="D42" s="199"/>
      <c r="E42" s="199"/>
      <c r="F42" s="199"/>
      <c r="G42" s="15" t="str">
        <f>'[1]PLAN DE MANEJO'!F40</f>
        <v>APLICAR EL PROCEDIMIENTO  FORMULACIÓN, EJECUCIÓN Y EVALUACIÓN DEL PLAN INSTITUCIONAL DE CAPACITACIÓN SEGÚN ACTUALIZACIÓN.</v>
      </c>
      <c r="H42" s="16">
        <f>'[1]PLAN DE MANEJO'!G40</f>
        <v>41365</v>
      </c>
      <c r="I42" s="16">
        <f>'[1]PLAN DE MANEJO'!H40</f>
        <v>41608</v>
      </c>
      <c r="J42" s="64" t="str">
        <f t="shared" si="1"/>
        <v>SI</v>
      </c>
      <c r="K42" s="17" t="str">
        <f>'[1]PLAN DE MANEJO'!I40</f>
        <v>PROYECTOS DE APRENDIZAJE</v>
      </c>
      <c r="L42" s="18" t="str">
        <f>'[1]PLAN DE MANEJO'!J40</f>
        <v>NO. DE PAE EJECUTADOS Y EVALUADOS /  NO. DE PAE A EJECUTAR Y EVALUAR</v>
      </c>
      <c r="M42" s="76">
        <v>0</v>
      </c>
      <c r="N42" s="76">
        <v>1</v>
      </c>
      <c r="O42" s="77">
        <f t="shared" si="3"/>
        <v>0</v>
      </c>
      <c r="P42" s="21" t="s">
        <v>117</v>
      </c>
      <c r="Q42" s="170" t="s">
        <v>212</v>
      </c>
      <c r="R42" s="166" t="s">
        <v>167</v>
      </c>
      <c r="S42" s="168">
        <v>41467</v>
      </c>
      <c r="T42" s="166" t="s">
        <v>163</v>
      </c>
      <c r="U42" s="167">
        <v>10</v>
      </c>
      <c r="V42" s="167">
        <v>2</v>
      </c>
      <c r="W42" s="164">
        <f t="shared" si="0"/>
        <v>20</v>
      </c>
    </row>
    <row r="43" spans="1:23" ht="78" thickBot="1" thickTop="1">
      <c r="A43" s="192"/>
      <c r="B43" s="194" t="s">
        <v>52</v>
      </c>
      <c r="C43" s="196" t="str">
        <f>'[1]PLAN DE MANEJO'!B41</f>
        <v>PÉRDIDA DEFINITIVA O EXTRAVIO DE DOCUMENTOS RECIBIDOS O GENERADOS POR LA ENTIDAD</v>
      </c>
      <c r="D43" s="198">
        <f>'[1]PLAN DE MANEJO'!C41</f>
        <v>10</v>
      </c>
      <c r="E43" s="198">
        <f>'[1]PLAN DE MANEJO'!D41</f>
        <v>2</v>
      </c>
      <c r="F43" s="198">
        <f>'[1]PLAN DE MANEJO'!E41</f>
        <v>20</v>
      </c>
      <c r="G43" s="15" t="str">
        <f>'[1]PLAN DE MANEJO'!F41</f>
        <v>DIGITALIZAR LAS UNIDADES DOCUMENTALES DEL ARCHIVO CENTRAL</v>
      </c>
      <c r="H43" s="16">
        <f>'[1]PLAN DE MANEJO'!G41</f>
        <v>40862</v>
      </c>
      <c r="I43" s="16">
        <f>'[1]PLAN DE MANEJO'!H41</f>
        <v>41258</v>
      </c>
      <c r="J43" s="64" t="str">
        <f t="shared" si="1"/>
        <v>SI</v>
      </c>
      <c r="K43" s="17" t="str">
        <f>'[1]PLAN DE MANEJO'!I41</f>
        <v>PORCENTAJE DE AVANCE DIGITALIZACIÓN DEL ARCHIVO CENTRAL</v>
      </c>
      <c r="L43" s="18" t="str">
        <f>'[1]PLAN DE MANEJO'!J41</f>
        <v>No. DE UNIDADES DOCUMENTALES DIGITALIZADAS / No. DE UNIDADES DOCUMENTALES PROGRAMADAS </v>
      </c>
      <c r="M43" s="76">
        <v>0</v>
      </c>
      <c r="N43" s="76">
        <v>1</v>
      </c>
      <c r="O43" s="77">
        <v>0</v>
      </c>
      <c r="P43" s="15" t="s">
        <v>139</v>
      </c>
      <c r="Q43" s="171" t="s">
        <v>213</v>
      </c>
      <c r="R43" s="172" t="s">
        <v>167</v>
      </c>
      <c r="S43" s="168" t="s">
        <v>214</v>
      </c>
      <c r="T43" s="166" t="s">
        <v>163</v>
      </c>
      <c r="U43" s="167">
        <v>15</v>
      </c>
      <c r="V43" s="167">
        <v>2</v>
      </c>
      <c r="W43" s="164">
        <f t="shared" si="0"/>
        <v>30</v>
      </c>
    </row>
    <row r="44" spans="1:23" ht="61.5" customHeight="1" thickBot="1" thickTop="1">
      <c r="A44" s="193"/>
      <c r="B44" s="195"/>
      <c r="C44" s="197"/>
      <c r="D44" s="199"/>
      <c r="E44" s="199"/>
      <c r="F44" s="199"/>
      <c r="G44" s="15" t="str">
        <f>'[1]PLAN DE MANEJO'!F42</f>
        <v>REALIZAR BACKUP DE ARCHIVOS DIGITALIZADOS</v>
      </c>
      <c r="H44" s="16">
        <f>'[1]PLAN DE MANEJO'!G42</f>
        <v>40862</v>
      </c>
      <c r="I44" s="16">
        <f>'[1]PLAN DE MANEJO'!H42</f>
        <v>41258</v>
      </c>
      <c r="J44" s="64" t="str">
        <f t="shared" si="1"/>
        <v>SI</v>
      </c>
      <c r="K44" s="17" t="str">
        <f>'[1]PLAN DE MANEJO'!I42</f>
        <v>PORCENTAJE DE BACKUP REALIZADOS</v>
      </c>
      <c r="L44" s="18" t="str">
        <f>'[1]PLAN DE MANEJO'!J42</f>
        <v>No. DE BACKUP REALIZADOS / No. DE BACKUP A REALIZAR</v>
      </c>
      <c r="M44" s="76">
        <v>0</v>
      </c>
      <c r="N44" s="76">
        <v>1</v>
      </c>
      <c r="O44" s="77">
        <v>0</v>
      </c>
      <c r="P44" s="15" t="s">
        <v>140</v>
      </c>
      <c r="Q44" s="171" t="s">
        <v>213</v>
      </c>
      <c r="R44" s="172" t="s">
        <v>167</v>
      </c>
      <c r="S44" s="168" t="s">
        <v>214</v>
      </c>
      <c r="T44" s="166" t="s">
        <v>163</v>
      </c>
      <c r="U44" s="167">
        <v>15</v>
      </c>
      <c r="V44" s="167">
        <v>2</v>
      </c>
      <c r="W44" s="164">
        <f t="shared" si="0"/>
        <v>30</v>
      </c>
    </row>
    <row r="45" spans="1:23" ht="90.75" thickBot="1" thickTop="1">
      <c r="A45" s="141"/>
      <c r="B45" s="12" t="s">
        <v>52</v>
      </c>
      <c r="C45" s="13" t="str">
        <f>'[1]PLAN DE MANEJO'!B43</f>
        <v>INCUMPLIMIENTO DE LA NORMATIVIDAD APLICABLE PARA EL FNC </v>
      </c>
      <c r="D45" s="14">
        <f>'[1]PLAN DE MANEJO'!C43</f>
        <v>10</v>
      </c>
      <c r="E45" s="14">
        <f>'[1]PLAN DE MANEJO'!D43</f>
        <v>3</v>
      </c>
      <c r="F45" s="14">
        <f>'[1]PLAN DE MANEJO'!E43</f>
        <v>30</v>
      </c>
      <c r="G45" s="15" t="str">
        <f>'[1]PLAN DE MANEJO'!F43</f>
        <v>REALIZAR PERIODICAMENTE REVISION DE LA NORMATIVIDAD APLICABLE DE ACUERDO AL NORMOGRAMA DE LA ENTIDAD CONSOLIDADO POR SECRETARIA GENERAL</v>
      </c>
      <c r="H45" s="16">
        <f>'[1]PLAN DE MANEJO'!G43</f>
        <v>40391</v>
      </c>
      <c r="I45" s="16">
        <f>'[1]PLAN DE MANEJO'!H43</f>
        <v>40543</v>
      </c>
      <c r="J45" s="64" t="str">
        <f t="shared" si="1"/>
        <v>T</v>
      </c>
      <c r="K45" s="17" t="str">
        <f>'[1]PLAN DE MANEJO'!I43</f>
        <v>ACTUALIZACIÓN DEL NORMOGRAMA INSTITUCIONAL </v>
      </c>
      <c r="L45" s="18" t="str">
        <f>'[1]PLAN DE MANEJO'!J43</f>
        <v>No. DE  ACTUALIZACIONES DEL NORMOGRAMA REALIZADAS / No. DE SOLICITUDES DE ACTUALIZACIÓN DE LOS PROCESOS</v>
      </c>
      <c r="M45" s="76">
        <v>1</v>
      </c>
      <c r="N45" s="76">
        <v>1</v>
      </c>
      <c r="O45" s="77">
        <v>1</v>
      </c>
      <c r="P45" s="15" t="s">
        <v>141</v>
      </c>
      <c r="Q45" s="173" t="s">
        <v>215</v>
      </c>
      <c r="R45" s="184" t="s">
        <v>162</v>
      </c>
      <c r="S45" s="183" t="s">
        <v>214</v>
      </c>
      <c r="T45" s="178" t="s">
        <v>163</v>
      </c>
      <c r="U45" s="181">
        <v>5</v>
      </c>
      <c r="V45" s="181">
        <v>1</v>
      </c>
      <c r="W45" s="182">
        <f t="shared" si="0"/>
        <v>5</v>
      </c>
    </row>
    <row r="46" spans="1:23" ht="78" thickBot="1" thickTop="1">
      <c r="A46" s="141"/>
      <c r="B46" s="12" t="s">
        <v>52</v>
      </c>
      <c r="C46" s="13" t="str">
        <f>'[1]PLAN DE MANEJO'!B44</f>
        <v>QUE EL CONSECUTIVO ÚNICO DE LA ENTIDAD FPS SE ENCUENTRE INCOMPLETO O NO SE ENCUENTRE CORRECTAMENTE FOLIADO   </v>
      </c>
      <c r="D46" s="14">
        <f>'[1]PLAN DE MANEJO'!C44</f>
        <v>10</v>
      </c>
      <c r="E46" s="14">
        <f>'[1]PLAN DE MANEJO'!D44</f>
        <v>2</v>
      </c>
      <c r="F46" s="14">
        <f>'[1]PLAN DE MANEJO'!E44</f>
        <v>20</v>
      </c>
      <c r="G46" s="15" t="str">
        <f>'[1]PLAN DE MANEJO'!F44</f>
        <v>EMITIR CIRCULAR PARA TODAS LAS DEPENDENCIAS RECORDANDO LAS ACTIVIDADES REFERENTES A LA DIGITALIZACIÓN DEL OFICIO ENVIADO Y A LA COPIA QUE SE DEBE DEJAR PARA EL CONSECUTIVO ÚNICO DE LA ENTIDAD</v>
      </c>
      <c r="H46" s="16">
        <f>'[1]PLAN DE MANEJO'!G44</f>
        <v>41085</v>
      </c>
      <c r="I46" s="16">
        <f>'[1]PLAN DE MANEJO'!H44</f>
        <v>41096</v>
      </c>
      <c r="J46" s="64" t="str">
        <f t="shared" si="1"/>
        <v>T</v>
      </c>
      <c r="K46" s="17" t="str">
        <f>'[1]PLAN DE MANEJO'!I44</f>
        <v>OPORTUNIDAD EN EL ENVIO DE CIRCULAR</v>
      </c>
      <c r="L46" s="18" t="str">
        <f>'[1]PLAN DE MANEJO'!J44</f>
        <v>No DE CIRCULARAES ENVIADAS / No DE CIRCULARES A ENVIAR</v>
      </c>
      <c r="M46" s="69">
        <v>1</v>
      </c>
      <c r="N46" s="76">
        <v>1</v>
      </c>
      <c r="O46" s="77">
        <v>1</v>
      </c>
      <c r="P46" s="102" t="s">
        <v>142</v>
      </c>
      <c r="Q46" s="175" t="s">
        <v>216</v>
      </c>
      <c r="R46" s="174" t="s">
        <v>167</v>
      </c>
      <c r="S46" s="168" t="s">
        <v>214</v>
      </c>
      <c r="T46" s="166" t="s">
        <v>163</v>
      </c>
      <c r="U46" s="167">
        <v>15</v>
      </c>
      <c r="V46" s="167">
        <v>2</v>
      </c>
      <c r="W46" s="164">
        <f t="shared" si="0"/>
        <v>30</v>
      </c>
    </row>
    <row r="47" spans="1:23" ht="78" thickBot="1" thickTop="1">
      <c r="A47" s="143" t="s">
        <v>53</v>
      </c>
      <c r="B47" s="12" t="s">
        <v>52</v>
      </c>
      <c r="C47" s="13" t="str">
        <f>'[1]PLAN DE MANEJO'!B45</f>
        <v>ERRORES EN LAS TRANSFERENCIAS AL ARCHIVO CENTRAL INCUMPLIENDO CON EL ACUERDO 042 DE 2000</v>
      </c>
      <c r="D47" s="14">
        <f>'[1]PLAN DE MANEJO'!C45</f>
        <v>10</v>
      </c>
      <c r="E47" s="14">
        <f>'[1]PLAN DE MANEJO'!D45</f>
        <v>2</v>
      </c>
      <c r="F47" s="14">
        <f>'[1]PLAN DE MANEJO'!E45</f>
        <v>20</v>
      </c>
      <c r="G47" s="15" t="str">
        <f>'[1]PLAN DE MANEJO'!F45</f>
        <v>MODIFICAR Y SOCIALIZAR EL FORMATO SEGUIMIENTO A LA ADMINISTRACIÓN DE ARCHIVOS DE GESTIÓN </v>
      </c>
      <c r="H47" s="16">
        <f>'[1]PLAN DE MANEJO'!G45</f>
        <v>41443</v>
      </c>
      <c r="I47" s="16">
        <f>'[1]PLAN DE MANEJO'!H45</f>
        <v>41486</v>
      </c>
      <c r="J47" s="64" t="str">
        <f t="shared" si="1"/>
        <v>P</v>
      </c>
      <c r="K47" s="17" t="str">
        <f>'[1]PLAN DE MANEJO'!I45</f>
        <v>FORMATOS ACTUALIZADOS Y SOCIALIZADOS</v>
      </c>
      <c r="L47" s="18" t="str">
        <f>'[1]PLAN DE MANEJO'!J45</f>
        <v>No. DE FORMATOS ACTUALIZADOS Y SOCIALIZADOS/No DE FORMATOS A ACTUALIZAR Y SOCIALIZAR</v>
      </c>
      <c r="M47" s="69">
        <v>1</v>
      </c>
      <c r="N47" s="76">
        <v>1</v>
      </c>
      <c r="O47" s="77">
        <v>0.5</v>
      </c>
      <c r="P47" s="102" t="s">
        <v>143</v>
      </c>
      <c r="Q47" s="175" t="s">
        <v>217</v>
      </c>
      <c r="R47" s="174" t="s">
        <v>167</v>
      </c>
      <c r="S47" s="168" t="s">
        <v>214</v>
      </c>
      <c r="T47" s="166" t="s">
        <v>163</v>
      </c>
      <c r="U47" s="167">
        <v>10</v>
      </c>
      <c r="V47" s="167">
        <v>2</v>
      </c>
      <c r="W47" s="164">
        <f t="shared" si="0"/>
        <v>20</v>
      </c>
    </row>
    <row r="48" spans="1:23" ht="129" thickBot="1" thickTop="1">
      <c r="A48" s="141"/>
      <c r="B48" s="12" t="s">
        <v>54</v>
      </c>
      <c r="C48" s="13" t="str">
        <f>'[1]PLAN DE MANEJO'!B46</f>
        <v>FALTA DE INTEGRACIÓN DEL SISTEMA ÚNICO DE ATENCIÓN AL CIUDADANO. </v>
      </c>
      <c r="D48" s="14">
        <f>'[1]PLAN DE MANEJO'!C46</f>
        <v>20</v>
      </c>
      <c r="E48" s="14">
        <f>'[1]PLAN DE MANEJO'!D46</f>
        <v>2</v>
      </c>
      <c r="F48" s="14">
        <f>'[1]PLAN DE MANEJO'!E46</f>
        <v>40</v>
      </c>
      <c r="G48" s="15" t="str">
        <f>'[1]PLAN DE MANEJO'!F46</f>
        <v>ACTUALIZAR LOS PROCEDIMIENTOS DEL PROCESO DE ATENCIÓN AL USUARIO</v>
      </c>
      <c r="H48" s="16">
        <f>'[1]PLAN DE MANEJO'!G46</f>
        <v>39814</v>
      </c>
      <c r="I48" s="16">
        <f>'[1]PLAN DE MANEJO'!H46</f>
        <v>40543</v>
      </c>
      <c r="J48" s="64" t="str">
        <f t="shared" si="1"/>
        <v>T</v>
      </c>
      <c r="K48" s="17" t="str">
        <f>'[1]PLAN DE MANEJO'!I46</f>
        <v>PROCEDIMIENTOS ACTUALIZADOS</v>
      </c>
      <c r="L48" s="18" t="str">
        <f>'[1]PLAN DE MANEJO'!J46</f>
        <v>No, DE PROCEDIMIENTOS ACTUALIZADOS / No. DE PROCEDIMIENTOS A ACTUALIZAR</v>
      </c>
      <c r="M48" s="78">
        <v>1</v>
      </c>
      <c r="N48" s="76">
        <v>1</v>
      </c>
      <c r="O48" s="77">
        <f t="shared" si="3"/>
        <v>1</v>
      </c>
      <c r="P48" s="102" t="s">
        <v>108</v>
      </c>
      <c r="Q48" s="175" t="s">
        <v>226</v>
      </c>
      <c r="R48" s="184" t="s">
        <v>162</v>
      </c>
      <c r="S48" s="183" t="s">
        <v>214</v>
      </c>
      <c r="T48" s="178" t="s">
        <v>163</v>
      </c>
      <c r="U48" s="181">
        <v>5</v>
      </c>
      <c r="V48" s="181">
        <v>1</v>
      </c>
      <c r="W48" s="182">
        <f t="shared" si="0"/>
        <v>5</v>
      </c>
    </row>
    <row r="49" spans="1:23" ht="103.5" thickBot="1" thickTop="1">
      <c r="A49" s="141"/>
      <c r="B49" s="12" t="s">
        <v>54</v>
      </c>
      <c r="C49" s="13" t="str">
        <f>'[1]PLAN DE MANEJO'!B47</f>
        <v>ERROR  EN  LA INFORMACION QUE SE PRESENTA EN EL I NFORME DE PERCEPCION QUEJAS Y RECLAMOS.</v>
      </c>
      <c r="D49" s="14">
        <f>'[1]PLAN DE MANEJO'!C47</f>
        <v>10</v>
      </c>
      <c r="E49" s="14">
        <f>'[1]PLAN DE MANEJO'!D47</f>
        <v>2</v>
      </c>
      <c r="F49" s="14">
        <f>'[1]PLAN DE MANEJO'!E47</f>
        <v>20</v>
      </c>
      <c r="G49" s="15" t="str">
        <f>'[1]PLAN DE MANEJO'!F47</f>
        <v>INCLUIR  EN LA MATRIZ FORMATO CONSOLIDADO POR DEPENDENCIAS LA VALIDACION DE DATOS CORRESPONDIENTE PARA QUE NO PUEDAN INGRESAR ERRONEAMENTE LOS DATOS. POSTERIORMENTE APROBAR E IMPLEMENTAR EL FORMATO</v>
      </c>
      <c r="H49" s="16">
        <f>'[1]PLAN DE MANEJO'!G47</f>
        <v>40732</v>
      </c>
      <c r="I49" s="16">
        <f>'[1]PLAN DE MANEJO'!H47</f>
        <v>40793</v>
      </c>
      <c r="J49" s="64" t="str">
        <f t="shared" si="1"/>
        <v>SI</v>
      </c>
      <c r="K49" s="17" t="str">
        <f>'[1]PLAN DE MANEJO'!I47</f>
        <v>FORMATO CONSOLIDADO POR DEPENDENCIAS</v>
      </c>
      <c r="L49" s="18" t="str">
        <f>'[1]PLAN DE MANEJO'!J47</f>
        <v>No DE FORMATOS APROBADOS / No DE FORMATOS A APROBAR.</v>
      </c>
      <c r="M49" s="78">
        <v>0</v>
      </c>
      <c r="N49" s="76">
        <v>1</v>
      </c>
      <c r="O49" s="77">
        <f t="shared" si="3"/>
        <v>0</v>
      </c>
      <c r="P49" s="102" t="s">
        <v>113</v>
      </c>
      <c r="Q49" s="175" t="s">
        <v>218</v>
      </c>
      <c r="R49" s="174" t="s">
        <v>167</v>
      </c>
      <c r="S49" s="176">
        <v>41467</v>
      </c>
      <c r="T49" s="174" t="s">
        <v>163</v>
      </c>
      <c r="U49" s="167">
        <v>10</v>
      </c>
      <c r="V49" s="167">
        <v>2</v>
      </c>
      <c r="W49" s="164">
        <f t="shared" si="0"/>
        <v>20</v>
      </c>
    </row>
    <row r="50" spans="1:23" ht="85.5" thickBot="1" thickTop="1">
      <c r="A50" s="49"/>
      <c r="B50" s="12" t="s">
        <v>54</v>
      </c>
      <c r="C50" s="13" t="str">
        <f>'[1]PLAN DE MANEJO'!B48</f>
        <v>QUE NO SE PUEDA ATENDER OPORTUNAMENTE LA LINEA 01-8000 QUEJAS Y RECLAMOS</v>
      </c>
      <c r="D50" s="14">
        <f>'[1]PLAN DE MANEJO'!C48</f>
        <v>10</v>
      </c>
      <c r="E50" s="14">
        <f>'[1]PLAN DE MANEJO'!D48</f>
        <v>2</v>
      </c>
      <c r="F50" s="14">
        <f>'[1]PLAN DE MANEJO'!E48</f>
        <v>20</v>
      </c>
      <c r="G50" s="107" t="str">
        <f>'[1]PLAN DE MANEJO'!F48</f>
        <v>SOLICITAR MEDIANTE MEMORANDO QUE LA LINEA 01-8000 ESTE INDEPENDIENTE DE LINEAS INTERNAS Y A CARGO DE UN  O DOS FUNCIONARIOS EN ESPECIFICO</v>
      </c>
      <c r="H50" s="16">
        <f>'[1]PLAN DE MANEJO'!G48</f>
        <v>41076</v>
      </c>
      <c r="I50" s="16">
        <f>'[1]PLAN DE MANEJO'!H48</f>
        <v>41096</v>
      </c>
      <c r="J50" s="64" t="str">
        <f t="shared" si="1"/>
        <v>T</v>
      </c>
      <c r="K50" s="17" t="str">
        <f>'[1]PLAN DE MANEJO'!I48</f>
        <v>OPORTUNIDAD EN EL ENVIO DE MEMORANDOS</v>
      </c>
      <c r="L50" s="18" t="str">
        <f>'[1]PLAN DE MANEJO'!J48</f>
        <v>No DE MEMORANDOSENVIADAS / No DE MEMORANDOS A ENVIAR</v>
      </c>
      <c r="M50" s="78">
        <v>1</v>
      </c>
      <c r="N50" s="76">
        <v>1</v>
      </c>
      <c r="O50" s="77">
        <f t="shared" si="3"/>
        <v>1</v>
      </c>
      <c r="P50" s="102" t="s">
        <v>106</v>
      </c>
      <c r="Q50" s="177" t="s">
        <v>219</v>
      </c>
      <c r="R50" s="184" t="s">
        <v>162</v>
      </c>
      <c r="S50" s="185">
        <v>41467</v>
      </c>
      <c r="T50" s="184" t="s">
        <v>163</v>
      </c>
      <c r="U50" s="181">
        <v>5</v>
      </c>
      <c r="V50" s="181">
        <v>1</v>
      </c>
      <c r="W50" s="182">
        <f t="shared" si="0"/>
        <v>5</v>
      </c>
    </row>
    <row r="51" spans="1:23" ht="103.5" thickBot="1" thickTop="1">
      <c r="A51" s="141"/>
      <c r="B51" s="12" t="s">
        <v>54</v>
      </c>
      <c r="C51" s="13" t="str">
        <f>'[1]PLAN DE MANEJO'!B49</f>
        <v>DIFICULTAD AL REALIZAR EL SEGUIMIENTO DE LAS QUEJAS Y RECLAMOS</v>
      </c>
      <c r="D51" s="14">
        <f>'[1]PLAN DE MANEJO'!C49</f>
        <v>10</v>
      </c>
      <c r="E51" s="14">
        <f>'[1]PLAN DE MANEJO'!D49</f>
        <v>2</v>
      </c>
      <c r="F51" s="14">
        <f>'[1]PLAN DE MANEJO'!E49</f>
        <v>20</v>
      </c>
      <c r="G51" s="15" t="str">
        <f>'[1]PLAN DE MANEJO'!F49</f>
        <v>REALIZAR LOS ESTUDIOS PREVIOS PARA ACTUALIZAR EL PROGRAMA DE CORRESPONDENCIA.</v>
      </c>
      <c r="H51" s="16">
        <f>'[1]PLAN DE MANEJO'!G49</f>
        <v>40968</v>
      </c>
      <c r="I51" s="16">
        <f>'[1]PLAN DE MANEJO'!H49</f>
        <v>41151</v>
      </c>
      <c r="J51" s="64" t="str">
        <f t="shared" si="1"/>
        <v>T</v>
      </c>
      <c r="K51" s="17" t="str">
        <f>'[1]PLAN DE MANEJO'!I49</f>
        <v>OPORTUNIDAD DE ENTREGA DE ESTUDIOS PREVIOS.</v>
      </c>
      <c r="L51" s="18" t="str">
        <f>'[1]PLAN DE MANEJO'!J49</f>
        <v>No. DE ESTUDIOS PREVIOS ENVIADOS/No. DE ESTUDIOS PREVIOS POR ENVIAR.</v>
      </c>
      <c r="M51" s="78">
        <v>1</v>
      </c>
      <c r="N51" s="76">
        <v>1</v>
      </c>
      <c r="O51" s="77">
        <f t="shared" si="3"/>
        <v>1</v>
      </c>
      <c r="P51" s="102" t="s">
        <v>107</v>
      </c>
      <c r="Q51" s="175" t="s">
        <v>220</v>
      </c>
      <c r="R51" s="174" t="s">
        <v>162</v>
      </c>
      <c r="S51" s="176">
        <v>41467</v>
      </c>
      <c r="T51" s="174" t="s">
        <v>163</v>
      </c>
      <c r="U51" s="167">
        <v>10</v>
      </c>
      <c r="V51" s="167">
        <v>2</v>
      </c>
      <c r="W51" s="164">
        <f t="shared" si="0"/>
        <v>20</v>
      </c>
    </row>
    <row r="52" spans="1:23" ht="78" thickBot="1" thickTop="1">
      <c r="A52" s="148" t="s">
        <v>256</v>
      </c>
      <c r="B52" s="12" t="s">
        <v>54</v>
      </c>
      <c r="C52" s="13" t="str">
        <f>'[1]PLAN DE MANEJO'!B50</f>
        <v>PERDIDA,  DETERIORO DE DOCUMENTOS SUMINISTRADOS POR LOS USUARIOS</v>
      </c>
      <c r="D52" s="14">
        <f>'[1]PLAN DE MANEJO'!C50</f>
        <v>10</v>
      </c>
      <c r="E52" s="14">
        <f>'[1]PLAN DE MANEJO'!D50</f>
        <v>2</v>
      </c>
      <c r="F52" s="14">
        <f>'[1]PLAN DE MANEJO'!E50</f>
        <v>20</v>
      </c>
      <c r="G52" s="15" t="str">
        <f>'[1]PLAN DE MANEJO'!F50</f>
        <v>DIGITALIZAR TODOS LOS DOCUMENTOS QUE SE RADIQUEN  EN ATENCIÓN AL CIUDADANO (CORRESPONDENCIA EXTERNA)</v>
      </c>
      <c r="H52" s="16">
        <f>'[1]PLAN DE MANEJO'!G50</f>
        <v>41381</v>
      </c>
      <c r="I52" s="16">
        <f>'[1]PLAN DE MANEJO'!H50</f>
        <v>41453</v>
      </c>
      <c r="J52" s="64" t="str">
        <f t="shared" si="1"/>
        <v>T</v>
      </c>
      <c r="K52" s="17" t="str">
        <f>'[1]PLAN DE MANEJO'!I50</f>
        <v>DOCUMENTOS DIGITALIZADOS</v>
      </c>
      <c r="L52" s="18" t="str">
        <f>'[1]PLAN DE MANEJO'!J50</f>
        <v>No DE DOCUMENTOS RADICADOS / No DE DOCUMENTOS DIGITALIZADOS</v>
      </c>
      <c r="M52" s="78">
        <v>1</v>
      </c>
      <c r="N52" s="76">
        <v>1</v>
      </c>
      <c r="O52" s="77">
        <f t="shared" si="3"/>
        <v>1</v>
      </c>
      <c r="P52" s="102" t="s">
        <v>110</v>
      </c>
      <c r="Q52" s="175" t="s">
        <v>221</v>
      </c>
      <c r="R52" s="174" t="s">
        <v>162</v>
      </c>
      <c r="S52" s="176">
        <v>41467</v>
      </c>
      <c r="T52" s="174" t="s">
        <v>163</v>
      </c>
      <c r="U52" s="167">
        <v>10</v>
      </c>
      <c r="V52" s="167">
        <v>2</v>
      </c>
      <c r="W52" s="164">
        <f t="shared" si="0"/>
        <v>20</v>
      </c>
    </row>
    <row r="53" spans="1:23" ht="65.25" thickBot="1" thickTop="1">
      <c r="A53" s="148" t="s">
        <v>257</v>
      </c>
      <c r="B53" s="12" t="s">
        <v>54</v>
      </c>
      <c r="C53" s="13" t="str">
        <f>'[1]PLAN DE MANEJO'!B51</f>
        <v>PROCEDIMIENTO DESACTUALIZADOS</v>
      </c>
      <c r="D53" s="14">
        <f>'[1]PLAN DE MANEJO'!C51</f>
        <v>10</v>
      </c>
      <c r="E53" s="14">
        <f>'[1]PLAN DE MANEJO'!D51</f>
        <v>2</v>
      </c>
      <c r="F53" s="14">
        <f>'[1]PLAN DE MANEJO'!E51</f>
        <v>20</v>
      </c>
      <c r="G53" s="15" t="str">
        <f>'[1]PLAN DE MANEJO'!F51</f>
        <v>ACTUALIZAR  EL PROCEDIMIENTO  DE CONSOLIDADO DE CONTROL DE QUEJAS NACIONAL  EN CUAL INCLUIRÁ LA ACTIVIDAD  DE SEGUIMIENTO  A LAS QUEJAS Y RECLAMOS  QUE LLEVA  ACABO EL PROCESO</v>
      </c>
      <c r="H53" s="16">
        <f>'[1]PLAN DE MANEJO'!G51</f>
        <v>41396</v>
      </c>
      <c r="I53" s="16">
        <f>'[1]PLAN DE MANEJO'!H51</f>
        <v>41455</v>
      </c>
      <c r="J53" s="64" t="str">
        <f t="shared" si="1"/>
        <v>P</v>
      </c>
      <c r="K53" s="17" t="str">
        <f>'[1]PLAN DE MANEJO'!I51</f>
        <v>PROCEDIMIENTO APROBADO MEDIANTE RESOLUCION</v>
      </c>
      <c r="L53" s="18" t="str">
        <f>'[1]PLAN DE MANEJO'!J51</f>
        <v>No PROCEDIMIENTOS APROBADOS MEDIANTE RESOLUCION / No DE PPRCEDIMIENTO HA ACTUALIZAR</v>
      </c>
      <c r="M53" s="69">
        <v>0.7</v>
      </c>
      <c r="N53" s="79">
        <v>1</v>
      </c>
      <c r="O53" s="77">
        <f t="shared" si="3"/>
        <v>0.7</v>
      </c>
      <c r="P53" s="102" t="s">
        <v>109</v>
      </c>
      <c r="Q53" s="175" t="s">
        <v>222</v>
      </c>
      <c r="R53" s="174" t="s">
        <v>167</v>
      </c>
      <c r="S53" s="176">
        <v>41467</v>
      </c>
      <c r="T53" s="174" t="s">
        <v>163</v>
      </c>
      <c r="U53" s="167">
        <v>10</v>
      </c>
      <c r="V53" s="167">
        <v>2</v>
      </c>
      <c r="W53" s="164">
        <f t="shared" si="0"/>
        <v>20</v>
      </c>
    </row>
    <row r="54" spans="1:23" ht="65.25" thickBot="1" thickTop="1">
      <c r="A54" s="148" t="s">
        <v>258</v>
      </c>
      <c r="B54" s="12" t="s">
        <v>54</v>
      </c>
      <c r="C54" s="13" t="str">
        <f>'[1]PLAN DE MANEJO'!B52</f>
        <v>HERRAMIENTAS DISEÑADAS EN EL PROCESO NO ADOPTADAS EN CALIDAD</v>
      </c>
      <c r="D54" s="14">
        <f>'[1]PLAN DE MANEJO'!C52</f>
        <v>10</v>
      </c>
      <c r="E54" s="14">
        <f>'[1]PLAN DE MANEJO'!D52</f>
        <v>2</v>
      </c>
      <c r="F54" s="14">
        <f>'[1]PLAN DE MANEJO'!E52</f>
        <v>20</v>
      </c>
      <c r="G54" s="15" t="str">
        <f>'[1]PLAN DE MANEJO'!F52</f>
        <v>ENVIAR A LAOFICINA DE PLANEACIÓN Y SISTEMAS  PARA REVISIÓN Y APROBACIÓN EL FORMATO CONSOLIDACIÓN DE QUEJAS Y RECLAMOS ANTE EL COMITÉ COORDINADOR INTERNO DE CALIDAD</v>
      </c>
      <c r="H54" s="16">
        <f>'[1]PLAN DE MANEJO'!G52</f>
        <v>41396</v>
      </c>
      <c r="I54" s="16">
        <f>'[1]PLAN DE MANEJO'!H52</f>
        <v>41455</v>
      </c>
      <c r="J54" s="64" t="str">
        <f t="shared" si="1"/>
        <v>SI</v>
      </c>
      <c r="K54" s="17" t="str">
        <f>'[1]PLAN DE MANEJO'!I52</f>
        <v>FORMATO APROBADO MEDIANTE RESOLUCION </v>
      </c>
      <c r="L54" s="18" t="str">
        <f>'[1]PLAN DE MANEJO'!J52</f>
        <v>N° DE  FORMATOS APROBADO MEDIANTES RESOLUCIÓN /N° DE FORMATO HA ACTUALIZAR</v>
      </c>
      <c r="M54" s="69">
        <v>0</v>
      </c>
      <c r="N54" s="79">
        <v>1</v>
      </c>
      <c r="O54" s="77">
        <f t="shared" si="3"/>
        <v>0</v>
      </c>
      <c r="P54" s="102" t="s">
        <v>111</v>
      </c>
      <c r="Q54" s="175" t="s">
        <v>223</v>
      </c>
      <c r="R54" s="174" t="s">
        <v>167</v>
      </c>
      <c r="S54" s="176">
        <v>41467</v>
      </c>
      <c r="T54" s="174" t="s">
        <v>163</v>
      </c>
      <c r="U54" s="167">
        <v>10</v>
      </c>
      <c r="V54" s="167">
        <v>2</v>
      </c>
      <c r="W54" s="164">
        <f t="shared" si="0"/>
        <v>20</v>
      </c>
    </row>
    <row r="55" spans="1:23" ht="154.5" thickBot="1" thickTop="1">
      <c r="A55" s="148" t="s">
        <v>259</v>
      </c>
      <c r="B55" s="12" t="s">
        <v>54</v>
      </c>
      <c r="C55" s="13" t="str">
        <f>'[1]PLAN DE MANEJO'!B53</f>
        <v>NO REALIZACIÓN DE LA SOCIALIZACIÓN  EL PROCEDIMIENTO EXISTENTE AL "CONTROL DEL PRODUCTO NO CONFORME DENTRO DEL PROCESO</v>
      </c>
      <c r="D55" s="14">
        <f>'[1]PLAN DE MANEJO'!C53</f>
        <v>10</v>
      </c>
      <c r="E55" s="14">
        <f>'[1]PLAN DE MANEJO'!D53</f>
        <v>2</v>
      </c>
      <c r="F55" s="14">
        <f>'[1]PLAN DE MANEJO'!E53</f>
        <v>20</v>
      </c>
      <c r="G55" s="15" t="str">
        <f>'[1]PLAN DE MANEJO'!F53</f>
        <v>SOLICITAR CAPACITACIÓN DEL PRODUCTO NO CONFORME A LA OFICINA DE PLANEACIÓN Y SISTEMAS.     REALIZAR MESA DE TRABAJO PARA GARANTIZAR EL SEGUIMIENTO DEL CONTROL PROCEDIMIENTO DEL PRODUCTO NO CONFORME CON EL  GRUPO INTERNO DE TRABAJO  DE ATENCIÓN DE                      </v>
      </c>
      <c r="H55" s="16">
        <f>'[1]PLAN DE MANEJO'!G53</f>
        <v>41396</v>
      </c>
      <c r="I55" s="16">
        <f>'[1]PLAN DE MANEJO'!H53</f>
        <v>41455</v>
      </c>
      <c r="J55" s="64" t="str">
        <f t="shared" si="1"/>
        <v>T</v>
      </c>
      <c r="K55" s="17" t="str">
        <f>'[1]PLAN DE MANEJO'!I53</f>
        <v>CAPACITACION REALIZADA </v>
      </c>
      <c r="L55" s="18" t="str">
        <f>'[1]PLAN DE MANEJO'!J53</f>
        <v>N° DE CAPACITACIÓN REALIZADA/N° DE CAPACITACIÓN PRPOGRAMADA </v>
      </c>
      <c r="M55" s="69">
        <v>1</v>
      </c>
      <c r="N55" s="79">
        <v>1</v>
      </c>
      <c r="O55" s="77">
        <f t="shared" si="3"/>
        <v>1</v>
      </c>
      <c r="P55" s="102" t="s">
        <v>105</v>
      </c>
      <c r="Q55" s="175" t="s">
        <v>224</v>
      </c>
      <c r="R55" s="174" t="s">
        <v>167</v>
      </c>
      <c r="S55" s="176">
        <v>41467</v>
      </c>
      <c r="T55" s="174" t="s">
        <v>163</v>
      </c>
      <c r="U55" s="167">
        <v>10</v>
      </c>
      <c r="V55" s="167">
        <v>2</v>
      </c>
      <c r="W55" s="164">
        <f t="shared" si="0"/>
        <v>20</v>
      </c>
    </row>
    <row r="56" spans="1:23" ht="65.25" thickBot="1" thickTop="1">
      <c r="A56" s="141"/>
      <c r="B56" s="12" t="s">
        <v>54</v>
      </c>
      <c r="C56" s="13" t="str">
        <f>'[1]PLAN DE MANEJO'!B54</f>
        <v>NO BRINDAR RESPUESTA OPORTUNA A LAS SOLICITUDES DE LOS CIUDADANOS</v>
      </c>
      <c r="D56" s="14">
        <f>'[1]PLAN DE MANEJO'!C54</f>
        <v>10</v>
      </c>
      <c r="E56" s="14">
        <f>'[1]PLAN DE MANEJO'!D54</f>
        <v>2</v>
      </c>
      <c r="F56" s="14">
        <f>'[1]PLAN DE MANEJO'!E54</f>
        <v>20</v>
      </c>
      <c r="G56" s="15" t="str">
        <f>'[1]PLAN DE MANEJO'!F54</f>
        <v>MODIFICAR EL PROCEDIMIENTO DE QUEJAS Y RECLAMOS INCLUYENDO UN PUNTO DE CONTROL EFECTIVO</v>
      </c>
      <c r="H56" s="16">
        <f>'[1]PLAN DE MANEJO'!G54</f>
        <v>41404</v>
      </c>
      <c r="I56" s="16">
        <f>'[1]PLAN DE MANEJO'!H54</f>
        <v>41455</v>
      </c>
      <c r="J56" s="64" t="str">
        <f t="shared" si="1"/>
        <v>P</v>
      </c>
      <c r="K56" s="17" t="str">
        <f>'[1]PLAN DE MANEJO'!I54</f>
        <v>PROCEDIMIENTO ACTUALIZADO</v>
      </c>
      <c r="L56" s="18" t="str">
        <f>'[1]PLAN DE MANEJO'!J54</f>
        <v>NO. DE PROCEDIMIENTOS ACTUALIZADOS/NO. DE PROCEDIMIENTOS A ACTUALIZAR</v>
      </c>
      <c r="M56" s="69">
        <v>0.7</v>
      </c>
      <c r="N56" s="79">
        <v>1</v>
      </c>
      <c r="O56" s="77">
        <f t="shared" si="3"/>
        <v>0.7</v>
      </c>
      <c r="P56" s="15" t="s">
        <v>118</v>
      </c>
      <c r="Q56" s="173" t="s">
        <v>222</v>
      </c>
      <c r="R56" s="174" t="s">
        <v>167</v>
      </c>
      <c r="S56" s="176">
        <v>41467</v>
      </c>
      <c r="T56" s="174" t="s">
        <v>163</v>
      </c>
      <c r="U56" s="167">
        <v>10</v>
      </c>
      <c r="V56" s="167">
        <v>2</v>
      </c>
      <c r="W56" s="164">
        <f t="shared" si="0"/>
        <v>20</v>
      </c>
    </row>
    <row r="57" spans="1:23" ht="192.75" thickBot="1" thickTop="1">
      <c r="A57" s="143" t="s">
        <v>55</v>
      </c>
      <c r="B57" s="12" t="s">
        <v>54</v>
      </c>
      <c r="C57" s="13" t="str">
        <f>'[1]PLAN DE MANEJO'!B55</f>
        <v>PROCEDIMIENTO DESACTUALIZADOS</v>
      </c>
      <c r="D57" s="31">
        <f>'[1]PLAN DE MANEJO'!C55</f>
        <v>10</v>
      </c>
      <c r="E57" s="31">
        <f>'[1]PLAN DE MANEJO'!D55</f>
        <v>2</v>
      </c>
      <c r="F57" s="31">
        <f>'[1]PLAN DE MANEJO'!E55</f>
        <v>20</v>
      </c>
      <c r="G57" s="13" t="str">
        <f>'[1]PLAN DE MANEJO'!F55</f>
        <v>MODIFICACIÓN Y SOCIALIZACIÓN DE LOS PROCEDMIENTOS DE APLICACIÓN DE ENCUESTAS, RECEPCIÓN DE QUEJAS Y RECLAMOS, CONTROL DE LA GESTIÓN DE QUEJAS Y RECLAMOS POR PROCESO, CONTROL DE LA GESTIÓN DE QUEJAS Y RECLAMOS CONSOLIDADO NACIONAL, ADMINISTRACIÓN DE LOS MECANISMOS DE PARTICIPACIÓN CIUDADANA, REVISIÓN DOCUMENTAL DE TRAMISTES PRESENCIALES, MEDICIÓN DE LA SATISFACCIÓN DEL USUARIO POST TRÁMITE, APLICACIÓN DE ENCUESTAS DE SATISFACCIÓN DE USUARIOS.</v>
      </c>
      <c r="H57" s="32">
        <f>'[1]PLAN DE MANEJO'!G55</f>
        <v>41416</v>
      </c>
      <c r="I57" s="32">
        <f>'[1]PLAN DE MANEJO'!H55</f>
        <v>41547</v>
      </c>
      <c r="J57" s="64" t="str">
        <f t="shared" si="1"/>
        <v>P</v>
      </c>
      <c r="K57" s="13" t="str">
        <f>'[1]PLAN DE MANEJO'!I55</f>
        <v>PROCEDIMIENTOS ACTUALIZADOS Y SOCIALIZADOS</v>
      </c>
      <c r="L57" s="13" t="str">
        <f>'[1]PLAN DE MANEJO'!J55</f>
        <v>No. DE PROCEDIMIENTOS ACTUALIZADOS Y SOCIALIZADOS/No. DE PROCEDIMIENTOS A ACTUALIZAR Y SOCIALIZAR</v>
      </c>
      <c r="M57" s="69">
        <v>3</v>
      </c>
      <c r="N57" s="79">
        <v>8</v>
      </c>
      <c r="O57" s="77">
        <f t="shared" si="3"/>
        <v>0.375</v>
      </c>
      <c r="P57" s="15" t="s">
        <v>112</v>
      </c>
      <c r="Q57" s="173" t="s">
        <v>225</v>
      </c>
      <c r="R57" s="174" t="s">
        <v>167</v>
      </c>
      <c r="S57" s="176">
        <v>41467</v>
      </c>
      <c r="T57" s="174" t="s">
        <v>163</v>
      </c>
      <c r="U57" s="167">
        <v>10</v>
      </c>
      <c r="V57" s="167">
        <v>2</v>
      </c>
      <c r="W57" s="164">
        <f t="shared" si="0"/>
        <v>20</v>
      </c>
    </row>
    <row r="58" spans="1:23" ht="186" customHeight="1" thickBot="1" thickTop="1">
      <c r="A58" s="47"/>
      <c r="B58" s="12" t="s">
        <v>60</v>
      </c>
      <c r="C58" s="13" t="str">
        <f>'[1]PLAN DE MANEJO'!B67</f>
        <v>NO ATENDER LOS REQUERIMIENTOS DEL LA UGPP EN  EL TIEMPO REQUERIDO</v>
      </c>
      <c r="D58" s="31">
        <f>'[1]PLAN DE MANEJO'!C67</f>
        <v>10</v>
      </c>
      <c r="E58" s="31">
        <f>'[1]PLAN DE MANEJO'!D67</f>
        <v>2</v>
      </c>
      <c r="F58" s="31">
        <f>'[1]PLAN DE MANEJO'!E67</f>
        <v>20</v>
      </c>
      <c r="G58" s="13" t="str">
        <f>'[1]PLAN DE MANEJO'!F67</f>
        <v>INCLUIR EN EL PROCEDIMIENTO QUE VA A ELABORAR CONTABILIDAD LAS ACTIVIDADES PERTINENTES A GESTIÓN DE COBRO </v>
      </c>
      <c r="H58" s="32">
        <f>'[1]PLAN DE MANEJO'!G67</f>
        <v>41269</v>
      </c>
      <c r="I58" s="32">
        <f>'[1]PLAN DE MANEJO'!H67</f>
        <v>41279</v>
      </c>
      <c r="J58" s="64" t="str">
        <f t="shared" si="1"/>
        <v>P</v>
      </c>
      <c r="K58" s="13" t="str">
        <f>'[1]PLAN DE MANEJO'!I67</f>
        <v>ACTA DE REUNION CON CONTABILIDAD</v>
      </c>
      <c r="L58" s="13" t="str">
        <f>'[1]PLAN DE MANEJO'!J67</f>
        <v>ACTA DE REUNIÓN CON EL GRUPO DE CONTABILIDAD</v>
      </c>
      <c r="M58" s="69">
        <v>0.2</v>
      </c>
      <c r="N58" s="69">
        <v>1</v>
      </c>
      <c r="O58" s="77">
        <f aca="true" t="shared" si="4" ref="O58:O74">+M58/N58</f>
        <v>0.2</v>
      </c>
      <c r="P58" s="103" t="s">
        <v>137</v>
      </c>
      <c r="Q58" s="173" t="s">
        <v>227</v>
      </c>
      <c r="R58" s="174" t="s">
        <v>167</v>
      </c>
      <c r="S58" s="176">
        <v>41467</v>
      </c>
      <c r="T58" s="174" t="s">
        <v>163</v>
      </c>
      <c r="U58" s="167">
        <v>20</v>
      </c>
      <c r="V58" s="167">
        <v>2</v>
      </c>
      <c r="W58" s="164">
        <f t="shared" si="0"/>
        <v>40</v>
      </c>
    </row>
    <row r="59" spans="1:23" ht="99.75" customHeight="1" thickBot="1" thickTop="1">
      <c r="A59" s="141"/>
      <c r="B59" s="12" t="s">
        <v>60</v>
      </c>
      <c r="C59" s="13" t="str">
        <f>'[1]PLAN DE MANEJO'!B68</f>
        <v>NO REALIZAR EL COBRO PERSUASIVO</v>
      </c>
      <c r="D59" s="14">
        <f>'[1]PLAN DE MANEJO'!C68</f>
        <v>10</v>
      </c>
      <c r="E59" s="14">
        <f>'[1]PLAN DE MANEJO'!D68</f>
        <v>2</v>
      </c>
      <c r="F59" s="14">
        <f>'[1]PLAN DE MANEJO'!E68</f>
        <v>20</v>
      </c>
      <c r="G59" s="15" t="str">
        <f>'[1]PLAN DE MANEJO'!F68</f>
        <v>ELABORACION  DEL PROCEDIMIENTO DE COBRO PERSUASIVO SGSSS</v>
      </c>
      <c r="H59" s="16">
        <f>'[1]PLAN DE MANEJO'!G68</f>
        <v>41269</v>
      </c>
      <c r="I59" s="16">
        <f>'[1]PLAN DE MANEJO'!H68</f>
        <v>41279</v>
      </c>
      <c r="J59" s="64" t="str">
        <f t="shared" si="1"/>
        <v>P</v>
      </c>
      <c r="K59" s="17" t="str">
        <f>'[1]PLAN DE MANEJO'!I68</f>
        <v>PROCEDIMIENTO ELABORADO</v>
      </c>
      <c r="L59" s="18" t="str">
        <f>'[1]PLAN DE MANEJO'!J68</f>
        <v>PROCEDIMIENTO ELABORADO / PROCEDIMIENTO  A ELABORAR * 100</v>
      </c>
      <c r="M59" s="76">
        <v>0.4</v>
      </c>
      <c r="N59" s="76">
        <v>1</v>
      </c>
      <c r="O59" s="77">
        <f t="shared" si="4"/>
        <v>0.4</v>
      </c>
      <c r="P59" s="15" t="s">
        <v>133</v>
      </c>
      <c r="Q59" s="173" t="s">
        <v>228</v>
      </c>
      <c r="R59" s="174" t="s">
        <v>167</v>
      </c>
      <c r="S59" s="176">
        <v>41467</v>
      </c>
      <c r="T59" s="174" t="s">
        <v>163</v>
      </c>
      <c r="U59" s="167">
        <v>20</v>
      </c>
      <c r="V59" s="167">
        <v>2</v>
      </c>
      <c r="W59" s="164">
        <f t="shared" si="0"/>
        <v>40</v>
      </c>
    </row>
    <row r="60" spans="1:23" ht="165" customHeight="1" thickBot="1" thickTop="1">
      <c r="A60" s="145"/>
      <c r="B60" s="12" t="s">
        <v>60</v>
      </c>
      <c r="C60" s="13" t="str">
        <f>'[1]PLAN DE MANEJO'!B69</f>
        <v>LA NO LIQUIDACIÓN DE LAS CUENTAS DE MOROSOS AL SGSSS</v>
      </c>
      <c r="D60" s="14">
        <f>'[1]PLAN DE MANEJO'!C69</f>
        <v>10</v>
      </c>
      <c r="E60" s="14">
        <f>'[1]PLAN DE MANEJO'!D69</f>
        <v>2</v>
      </c>
      <c r="F60" s="14">
        <f>'[1]PLAN DE MANEJO'!E69</f>
        <v>20</v>
      </c>
      <c r="G60" s="20" t="str">
        <f>'[1]PLAN DE MANEJO'!F69</f>
        <v>SOLICITAR MEDIANTE MEMORANDO AL AREA COMPETENTE DEFINIR LAS POLITICAS QUE ESTABLEZCAN SALDOS REALES DE MOROSOS AL SGSSS Y ACTUALIZAR EL PROCEDIMIENTO PLANILLA INTEGRADA DE LIQUIDACION DE APORTES REGISTRO Y CONTROL.</v>
      </c>
      <c r="H60" s="19">
        <f>'[1]PLAN DE MANEJO'!G69</f>
        <v>41449</v>
      </c>
      <c r="I60" s="19">
        <f>'[1]PLAN DE MANEJO'!H69</f>
        <v>41486</v>
      </c>
      <c r="J60" s="64" t="str">
        <f t="shared" si="1"/>
        <v>P</v>
      </c>
      <c r="K60" s="17" t="str">
        <f>'[1]PLAN DE MANEJO'!I69</f>
        <v>MEMORANDO ENVIADO</v>
      </c>
      <c r="L60" s="18" t="str">
        <f>'[1]PLAN DE MANEJO'!J69</f>
        <v>NO. DE MEMORANDOS ENVIADOS / NO. DE MEMORANDOS A ENVIAR</v>
      </c>
      <c r="M60" s="76">
        <v>1</v>
      </c>
      <c r="N60" s="76">
        <v>2</v>
      </c>
      <c r="O60" s="77">
        <f t="shared" si="4"/>
        <v>0.5</v>
      </c>
      <c r="P60" s="15" t="s">
        <v>126</v>
      </c>
      <c r="Q60" s="173" t="s">
        <v>229</v>
      </c>
      <c r="R60" s="174" t="s">
        <v>167</v>
      </c>
      <c r="S60" s="176">
        <v>41467</v>
      </c>
      <c r="T60" s="174" t="s">
        <v>163</v>
      </c>
      <c r="U60" s="167">
        <v>15</v>
      </c>
      <c r="V60" s="167">
        <v>2</v>
      </c>
      <c r="W60" s="164">
        <f t="shared" si="0"/>
        <v>30</v>
      </c>
    </row>
    <row r="61" spans="1:27" ht="144.75" customHeight="1" thickBot="1" thickTop="1">
      <c r="A61" s="145"/>
      <c r="B61" s="12" t="s">
        <v>60</v>
      </c>
      <c r="C61" s="13" t="str">
        <f>'[1]PLAN DE MANEJO'!B70</f>
        <v>PROCEDIMIENTOS DESACTUALIZADO</v>
      </c>
      <c r="D61" s="14">
        <f>'[1]PLAN DE MANEJO'!C70</f>
        <v>10</v>
      </c>
      <c r="E61" s="14">
        <f>'[1]PLAN DE MANEJO'!D70</f>
        <v>2</v>
      </c>
      <c r="F61" s="14">
        <f>'[1]PLAN DE MANEJO'!E70</f>
        <v>20</v>
      </c>
      <c r="G61" s="15" t="str">
        <f>'[1]PLAN DE MANEJO'!F70</f>
        <v>ACTUALIZAR LOS PROCEDIMIENTOS DEL PROCESO DE GESTION DE COBRO</v>
      </c>
      <c r="H61" s="16">
        <f>'[1]PLAN DE MANEJO'!G70</f>
        <v>41269</v>
      </c>
      <c r="I61" s="16">
        <f>'[1]PLAN DE MANEJO'!H70</f>
        <v>41279</v>
      </c>
      <c r="J61" s="64" t="str">
        <f t="shared" si="1"/>
        <v>P</v>
      </c>
      <c r="K61" s="17" t="str">
        <f>'[1]PLAN DE MANEJO'!I70</f>
        <v>PROCEDIMIENTOS APROBADOS</v>
      </c>
      <c r="L61" s="18" t="str">
        <f>'[1]PLAN DE MANEJO'!J70</f>
        <v>PROCEDIMEINTOS ACTUALIZADOS/ PROCEDIMEINTOS A ACTUALIZAR*100</v>
      </c>
      <c r="M61" s="69">
        <v>0.4</v>
      </c>
      <c r="N61" s="69">
        <v>1</v>
      </c>
      <c r="O61" s="77">
        <f t="shared" si="4"/>
        <v>0.4</v>
      </c>
      <c r="P61" s="21" t="s">
        <v>129</v>
      </c>
      <c r="Q61" s="173" t="s">
        <v>230</v>
      </c>
      <c r="R61" s="174" t="s">
        <v>167</v>
      </c>
      <c r="S61" s="176">
        <v>41467</v>
      </c>
      <c r="T61" s="174" t="s">
        <v>163</v>
      </c>
      <c r="U61" s="167">
        <v>15</v>
      </c>
      <c r="V61" s="167">
        <v>2</v>
      </c>
      <c r="W61" s="164">
        <f t="shared" si="0"/>
        <v>30</v>
      </c>
      <c r="Z61" s="2" t="s">
        <v>61</v>
      </c>
      <c r="AA61" s="2" t="s">
        <v>61</v>
      </c>
    </row>
    <row r="62" spans="1:27" ht="126.75" customHeight="1" thickBot="1" thickTop="1">
      <c r="A62" s="141"/>
      <c r="B62" s="12" t="s">
        <v>60</v>
      </c>
      <c r="C62" s="13" t="str">
        <f>'[1]PLAN DE MANEJO'!B71</f>
        <v>NO PRESENTACION DEL INFORME  MENSUAL DE GESTION</v>
      </c>
      <c r="D62" s="14">
        <f>'[1]PLAN DE MANEJO'!C71</f>
        <v>10</v>
      </c>
      <c r="E62" s="14">
        <f>'[1]PLAN DE MANEJO'!D71</f>
        <v>2</v>
      </c>
      <c r="F62" s="14">
        <f>'[1]PLAN DE MANEJO'!E71</f>
        <v>20</v>
      </c>
      <c r="G62" s="15" t="str">
        <f>'[1]PLAN DE MANEJO'!F71</f>
        <v>REALIZAR Y ENTREGAR AL GRUPO DE CONTROL INTERNO LOS RESPECTIVOS INFORME DE GESTION EXIGIDOS</v>
      </c>
      <c r="H62" s="16">
        <f>'[1]PLAN DE MANEJO'!G71</f>
        <v>41269</v>
      </c>
      <c r="I62" s="16">
        <f>'[1]PLAN DE MANEJO'!H71</f>
        <v>41284</v>
      </c>
      <c r="J62" s="64" t="str">
        <f t="shared" si="1"/>
        <v>T</v>
      </c>
      <c r="K62" s="17" t="str">
        <f>'[1]PLAN DE MANEJO'!I71</f>
        <v>INFORMES ENTREGADOS</v>
      </c>
      <c r="L62" s="18" t="str">
        <f>'[1]PLAN DE MANEJO'!J71</f>
        <v>INFORMES ENTREGADOS / INFORMES EXIGIDOS *100</v>
      </c>
      <c r="M62" s="76">
        <v>2</v>
      </c>
      <c r="N62" s="76">
        <v>2</v>
      </c>
      <c r="O62" s="77">
        <f t="shared" si="4"/>
        <v>1</v>
      </c>
      <c r="P62" s="95" t="s">
        <v>128</v>
      </c>
      <c r="Q62" s="173" t="s">
        <v>231</v>
      </c>
      <c r="R62" s="184" t="s">
        <v>162</v>
      </c>
      <c r="S62" s="185">
        <v>41467</v>
      </c>
      <c r="T62" s="184" t="s">
        <v>163</v>
      </c>
      <c r="U62" s="181">
        <v>5</v>
      </c>
      <c r="V62" s="181">
        <v>1</v>
      </c>
      <c r="W62" s="182">
        <f t="shared" si="0"/>
        <v>5</v>
      </c>
      <c r="AA62" s="2" t="s">
        <v>61</v>
      </c>
    </row>
    <row r="63" spans="1:26" ht="119.25" customHeight="1" thickBot="1" thickTop="1">
      <c r="A63" s="141"/>
      <c r="B63" s="12" t="s">
        <v>60</v>
      </c>
      <c r="C63" s="13" t="str">
        <f>'[1]PLAN DE MANEJO'!B72</f>
        <v>INCUMPLIMIENTO DE LOS TIEMPOS DE LAS ACTIVIDADES PROGRAMADAS</v>
      </c>
      <c r="D63" s="14">
        <f>'[1]PLAN DE MANEJO'!C72</f>
        <v>10</v>
      </c>
      <c r="E63" s="14">
        <f>'[1]PLAN DE MANEJO'!D72</f>
        <v>2</v>
      </c>
      <c r="F63" s="14">
        <f>'[1]PLAN DE MANEJO'!E72</f>
        <v>20</v>
      </c>
      <c r="G63" s="15" t="str">
        <f>'[1]PLAN DE MANEJO'!F72</f>
        <v>ESTABLECER UN COMPROMISO PARA EL CUMPLIMIENTO DE LAS ACTIVIDADES POR PARTE DE LOS FUNCIONARIOS DEL PROCESO DE GESTION DE COBRO</v>
      </c>
      <c r="H63" s="16">
        <f>'[1]PLAN DE MANEJO'!G72</f>
        <v>41269</v>
      </c>
      <c r="I63" s="16">
        <f>'[1]PLAN DE MANEJO'!H72</f>
        <v>41279</v>
      </c>
      <c r="J63" s="64" t="str">
        <f t="shared" si="1"/>
        <v>T</v>
      </c>
      <c r="K63" s="17" t="str">
        <f>'[1]PLAN DE MANEJO'!I72</f>
        <v>ACTIVIDADES EJECUTADAS</v>
      </c>
      <c r="L63" s="18" t="str">
        <f>'[1]PLAN DE MANEJO'!J72</f>
        <v>ACTIVIDADES EJECUTADAS/ ACTIVIDADES A EJECUTAR*100</v>
      </c>
      <c r="M63" s="76">
        <v>1</v>
      </c>
      <c r="N63" s="76">
        <v>1</v>
      </c>
      <c r="O63" s="77">
        <f t="shared" si="4"/>
        <v>1</v>
      </c>
      <c r="P63" s="95" t="s">
        <v>127</v>
      </c>
      <c r="Q63" s="173" t="s">
        <v>234</v>
      </c>
      <c r="R63" s="184" t="s">
        <v>162</v>
      </c>
      <c r="S63" s="185">
        <v>41467</v>
      </c>
      <c r="T63" s="184" t="s">
        <v>163</v>
      </c>
      <c r="U63" s="181">
        <v>5</v>
      </c>
      <c r="V63" s="181">
        <v>1</v>
      </c>
      <c r="W63" s="182">
        <f t="shared" si="0"/>
        <v>5</v>
      </c>
      <c r="Z63" s="2" t="s">
        <v>61</v>
      </c>
    </row>
    <row r="64" spans="1:23" ht="116.25" thickBot="1" thickTop="1">
      <c r="A64" s="141"/>
      <c r="B64" s="12" t="s">
        <v>60</v>
      </c>
      <c r="C64" s="13" t="str">
        <f>'[1]PLAN DE MANEJO'!B73</f>
        <v>INCUMPLIMIENTO ENLA ENTREGA DE LAS LIQUIDACIONES</v>
      </c>
      <c r="D64" s="14">
        <f>'[1]PLAN DE MANEJO'!C73</f>
        <v>10</v>
      </c>
      <c r="E64" s="14">
        <f>'[1]PLAN DE MANEJO'!D73</f>
        <v>2</v>
      </c>
      <c r="F64" s="14">
        <f>'[1]PLAN DE MANEJO'!E73</f>
        <v>20</v>
      </c>
      <c r="G64" s="15" t="str">
        <f>'[1]PLAN DE MANEJO'!F73</f>
        <v>SOLICITAR MEDIANTE MEMORANDO AL AREA COMPETENTE DEFINIR LAS POLITICAS QUE ESTABLEZCAN SALDOS REALES DE MOROSOS AL SGSSS Y ACTUALIZAR EL PROCEDIMIENTO PLANILLA INTEGRADA DE LIQUIDACION DE APORTES REGISTRO Y CONTROL.</v>
      </c>
      <c r="H64" s="16">
        <f>'[1]PLAN DE MANEJO'!G73</f>
        <v>41449</v>
      </c>
      <c r="I64" s="16">
        <f>'[1]PLAN DE MANEJO'!H73</f>
        <v>41486</v>
      </c>
      <c r="J64" s="64" t="str">
        <f t="shared" si="1"/>
        <v>P</v>
      </c>
      <c r="K64" s="17" t="str">
        <f>'[1]PLAN DE MANEJO'!I73</f>
        <v>MEMORANDO ENVIADO</v>
      </c>
      <c r="L64" s="18" t="str">
        <f>'[1]PLAN DE MANEJO'!J73</f>
        <v>NO. DE MEMORANDOS ENVIADOS / NO. DE MEMORANDOS A ENVIAR</v>
      </c>
      <c r="M64" s="76">
        <v>1</v>
      </c>
      <c r="N64" s="76">
        <v>2</v>
      </c>
      <c r="O64" s="77">
        <f t="shared" si="4"/>
        <v>0.5</v>
      </c>
      <c r="P64" s="95" t="s">
        <v>126</v>
      </c>
      <c r="Q64" s="173" t="s">
        <v>229</v>
      </c>
      <c r="R64" s="174" t="s">
        <v>167</v>
      </c>
      <c r="S64" s="176">
        <v>41467</v>
      </c>
      <c r="T64" s="174" t="s">
        <v>163</v>
      </c>
      <c r="U64" s="167">
        <v>15</v>
      </c>
      <c r="V64" s="167">
        <v>2</v>
      </c>
      <c r="W64" s="164">
        <f t="shared" si="0"/>
        <v>30</v>
      </c>
    </row>
    <row r="65" spans="1:23" ht="103.5" customHeight="1" thickBot="1" thickTop="1">
      <c r="A65" s="141"/>
      <c r="B65" s="12" t="s">
        <v>60</v>
      </c>
      <c r="C65" s="13" t="str">
        <f>'[1]PLAN DE MANEJO'!B74</f>
        <v>LA NO PLANIFICACION DE LAS ACTIVIDADES DE COBRO POR FALTA DE CRONOGRAMA DE ACTIVIDADES</v>
      </c>
      <c r="D65" s="14">
        <f>'[1]PLAN DE MANEJO'!C74</f>
        <v>10</v>
      </c>
      <c r="E65" s="14">
        <f>'[1]PLAN DE MANEJO'!D74</f>
        <v>2</v>
      </c>
      <c r="F65" s="14">
        <f>'[1]PLAN DE MANEJO'!E74</f>
        <v>20</v>
      </c>
      <c r="G65" s="15" t="str">
        <f>'[1]PLAN DE MANEJO'!F74</f>
        <v>ELABORAR EL CRONOGRAMA DE ACTIVIDADES DONDE SE EVIDENCIE LAS ACTIVIDADES QUE SE LLEVAN A CABO CON EL COBRO DE MOROSOS DE SALUD.</v>
      </c>
      <c r="H65" s="16">
        <f>'[1]PLAN DE MANEJO'!G74</f>
        <v>40718</v>
      </c>
      <c r="I65" s="16">
        <f>'[1]PLAN DE MANEJO'!H74</f>
        <v>40785</v>
      </c>
      <c r="J65" s="64" t="str">
        <f t="shared" si="1"/>
        <v>T</v>
      </c>
      <c r="K65" s="17" t="str">
        <f>'[1]PLAN DE MANEJO'!I74</f>
        <v>CRONOGRAMA DE ACTIVIDADES PARA EL COBRO DE MOROSOS DE LA SALUD</v>
      </c>
      <c r="L65" s="18" t="str">
        <f>'[1]PLAN DE MANEJO'!J74</f>
        <v>No DE CRONOGRAMAS  REALIZAR / No DE CRONOGRAMAS A REALIZAR</v>
      </c>
      <c r="M65" s="69">
        <v>1</v>
      </c>
      <c r="N65" s="69">
        <v>1</v>
      </c>
      <c r="O65" s="77">
        <f t="shared" si="4"/>
        <v>1</v>
      </c>
      <c r="P65" s="103" t="s">
        <v>134</v>
      </c>
      <c r="Q65" s="173" t="s">
        <v>232</v>
      </c>
      <c r="R65" s="184" t="s">
        <v>162</v>
      </c>
      <c r="S65" s="185">
        <v>41467</v>
      </c>
      <c r="T65" s="184" t="s">
        <v>163</v>
      </c>
      <c r="U65" s="181">
        <v>5</v>
      </c>
      <c r="V65" s="181">
        <v>1</v>
      </c>
      <c r="W65" s="182">
        <f t="shared" si="0"/>
        <v>5</v>
      </c>
    </row>
    <row r="66" spans="1:23" ht="125.25" customHeight="1" thickBot="1" thickTop="1">
      <c r="A66" s="145" t="s">
        <v>260</v>
      </c>
      <c r="B66" s="12" t="s">
        <v>60</v>
      </c>
      <c r="C66" s="13" t="str">
        <f>'[1]PLAN DE MANEJO'!B75</f>
        <v>REALIZAR ACTIVIDADES QUE NO CORRESPONDAN A LA GESTION DEL COBRO A TRAMITAR.</v>
      </c>
      <c r="D66" s="14">
        <f>'[1]PLAN DE MANEJO'!C75</f>
        <v>10</v>
      </c>
      <c r="E66" s="14">
        <f>'[1]PLAN DE MANEJO'!D75</f>
        <v>2</v>
      </c>
      <c r="F66" s="14">
        <f>'[1]PLAN DE MANEJO'!E75</f>
        <v>20</v>
      </c>
      <c r="G66" s="15" t="str">
        <f>'[1]PLAN DE MANEJO'!F75</f>
        <v>MODIFICACION  DE LOS PROCEDIMIENTOS DEL PROCESO</v>
      </c>
      <c r="H66" s="16">
        <f>'[1]PLAN DE MANEJO'!G75</f>
        <v>41381</v>
      </c>
      <c r="I66" s="16">
        <f>'[1]PLAN DE MANEJO'!H75</f>
        <v>41628</v>
      </c>
      <c r="J66" s="64" t="str">
        <f t="shared" si="1"/>
        <v>P</v>
      </c>
      <c r="K66" s="17" t="str">
        <f>'[1]PLAN DE MANEJO'!I75</f>
        <v>PROCEDIMIENTOS ADOPTADOS AL SIG MEDIANTE RESOLUCION</v>
      </c>
      <c r="L66" s="18" t="str">
        <f>'[1]PLAN DE MANEJO'!J75</f>
        <v>No PROCEDIMIENTO A DOPTADOS / No DE PROCEDIMIENTOS A ADOPTAR*100</v>
      </c>
      <c r="M66" s="69">
        <v>0.4</v>
      </c>
      <c r="N66" s="69">
        <v>1</v>
      </c>
      <c r="O66" s="77">
        <f t="shared" si="4"/>
        <v>0.4</v>
      </c>
      <c r="P66" s="21" t="s">
        <v>130</v>
      </c>
      <c r="Q66" s="173" t="s">
        <v>230</v>
      </c>
      <c r="R66" s="174" t="s">
        <v>167</v>
      </c>
      <c r="S66" s="176">
        <v>41467</v>
      </c>
      <c r="T66" s="174" t="s">
        <v>163</v>
      </c>
      <c r="U66" s="167">
        <v>15</v>
      </c>
      <c r="V66" s="167">
        <v>2</v>
      </c>
      <c r="W66" s="164">
        <f aca="true" t="shared" si="5" ref="W66:W95">U66*V66</f>
        <v>30</v>
      </c>
    </row>
    <row r="67" spans="1:23" ht="90" customHeight="1" thickBot="1" thickTop="1">
      <c r="A67" s="145" t="s">
        <v>261</v>
      </c>
      <c r="B67" s="12" t="s">
        <v>60</v>
      </c>
      <c r="C67" s="13" t="str">
        <f>'[1]PLAN DE MANEJO'!B76</f>
        <v>REALIZAR INDEBIDO COBRO A LOS DEUDORES MOROSOS SGSSS</v>
      </c>
      <c r="D67" s="14">
        <f>'[1]PLAN DE MANEJO'!C76</f>
        <v>10</v>
      </c>
      <c r="E67" s="14">
        <f>'[1]PLAN DE MANEJO'!D76</f>
        <v>2</v>
      </c>
      <c r="F67" s="14">
        <f>'[1]PLAN DE MANEJO'!E76</f>
        <v>20</v>
      </c>
      <c r="G67" s="15" t="str">
        <f>'[1]PLAN DE MANEJO'!F76</f>
        <v>SOLICITAR MEDIANTE MEMORANDO A L AREA DE COMPETENCIA PARA QUE SE  FORMULE UNA POLITICA  CLARA PARA DEFINIR EL VALOR REAL DE  LOS DEUDORES EN EL SGSSS</v>
      </c>
      <c r="H67" s="16">
        <f>'[1]PLAN DE MANEJO'!G76</f>
        <v>41381</v>
      </c>
      <c r="I67" s="16">
        <f>'[1]PLAN DE MANEJO'!H76</f>
        <v>41425</v>
      </c>
      <c r="J67" s="64" t="str">
        <f aca="true" t="shared" si="6" ref="J67:J95">IF(O67=100%,("T"),IF(O67=0%,("SI"),("P")))</f>
        <v>T</v>
      </c>
      <c r="K67" s="17" t="str">
        <f>'[1]PLAN DE MANEJO'!I76</f>
        <v>MEMORANDO ENVIADO</v>
      </c>
      <c r="L67" s="18" t="str">
        <f>'[1]PLAN DE MANEJO'!J76</f>
        <v>NO. DE MEMORANDOS ENVIADOS / NO. DE MEMORANDOS A ENVIAR</v>
      </c>
      <c r="M67" s="69">
        <v>1</v>
      </c>
      <c r="N67" s="69">
        <v>1</v>
      </c>
      <c r="O67" s="77">
        <f t="shared" si="4"/>
        <v>1</v>
      </c>
      <c r="P67" s="15" t="s">
        <v>126</v>
      </c>
      <c r="Q67" s="173" t="s">
        <v>235</v>
      </c>
      <c r="R67" s="184" t="s">
        <v>162</v>
      </c>
      <c r="S67" s="185">
        <v>41467</v>
      </c>
      <c r="T67" s="184" t="s">
        <v>163</v>
      </c>
      <c r="U67" s="181">
        <v>5</v>
      </c>
      <c r="V67" s="181">
        <v>1</v>
      </c>
      <c r="W67" s="182">
        <f t="shared" si="5"/>
        <v>5</v>
      </c>
    </row>
    <row r="68" spans="1:23" ht="90" customHeight="1" thickBot="1" thickTop="1">
      <c r="A68" s="143" t="s">
        <v>62</v>
      </c>
      <c r="B68" s="12" t="s">
        <v>60</v>
      </c>
      <c r="C68" s="13" t="str">
        <f>'[1]PLAN DE MANEJO'!B77</f>
        <v>DESCONOCIMIENTO DE LAS ACTIVIDADES DEL PROCESO</v>
      </c>
      <c r="D68" s="14">
        <f>'[1]PLAN DE MANEJO'!C77</f>
        <v>10</v>
      </c>
      <c r="E68" s="14">
        <f>'[1]PLAN DE MANEJO'!D77</f>
        <v>2</v>
      </c>
      <c r="F68" s="14">
        <f>'[1]PLAN DE MANEJO'!E77</f>
        <v>20</v>
      </c>
      <c r="G68" s="15" t="str">
        <f>'[1]PLAN DE MANEJO'!F77</f>
        <v>MODIFICAR Y SOCIALIZAR LOS PROCEDIMIENTOS DE CRUCE DE CUENTAS CUOTAS PARTES PENSIONALES, CUENTAS POR COBRAR CUOTAS PARTES PENSIONALES, CUENTAS POR PAGAR CUOTAS PARTES PENSONALES.</v>
      </c>
      <c r="H68" s="16">
        <f>'[1]PLAN DE MANEJO'!G77</f>
        <v>41415</v>
      </c>
      <c r="I68" s="16">
        <f>'[1]PLAN DE MANEJO'!H77</f>
        <v>41628</v>
      </c>
      <c r="J68" s="64" t="str">
        <f t="shared" si="6"/>
        <v>SI</v>
      </c>
      <c r="K68" s="17" t="str">
        <f>'[1]PLAN DE MANEJO'!I77</f>
        <v>PROCEDIMIENTOS ACTUALIZADOS Y SOCIALIZADOS</v>
      </c>
      <c r="L68" s="18" t="str">
        <f>'[1]PLAN DE MANEJO'!J77</f>
        <v>No DE PROCEDIMIENTOS ACTUALIZADOS Y SOCIALIZADOS/No. DE PROCEDIMIENTOS A ACTUALIZAR Y SOCIALIZAR</v>
      </c>
      <c r="M68" s="69">
        <v>0</v>
      </c>
      <c r="N68" s="69">
        <v>1</v>
      </c>
      <c r="O68" s="77">
        <f t="shared" si="4"/>
        <v>0</v>
      </c>
      <c r="P68" s="21" t="s">
        <v>130</v>
      </c>
      <c r="Q68" s="173" t="s">
        <v>233</v>
      </c>
      <c r="R68" s="174" t="s">
        <v>167</v>
      </c>
      <c r="S68" s="176">
        <v>41467</v>
      </c>
      <c r="T68" s="174" t="s">
        <v>163</v>
      </c>
      <c r="U68" s="167">
        <v>10</v>
      </c>
      <c r="V68" s="167">
        <v>2</v>
      </c>
      <c r="W68" s="164">
        <f t="shared" si="5"/>
        <v>20</v>
      </c>
    </row>
    <row r="69" spans="1:23" ht="147" customHeight="1" thickBot="1" thickTop="1">
      <c r="A69" s="143" t="s">
        <v>63</v>
      </c>
      <c r="B69" s="12" t="s">
        <v>60</v>
      </c>
      <c r="C69" s="13" t="str">
        <f>'[1]PLAN DE MANEJO'!B78</f>
        <v>INCUMPLIMIENTO DE LAS POLITICAS DEL GOBIERNO.</v>
      </c>
      <c r="D69" s="14">
        <f>'[1]PLAN DE MANEJO'!C78</f>
        <v>10</v>
      </c>
      <c r="E69" s="14">
        <f>'[1]PLAN DE MANEJO'!D78</f>
        <v>2</v>
      </c>
      <c r="F69" s="14">
        <f>'[1]PLAN DE MANEJO'!E78</f>
        <v>20</v>
      </c>
      <c r="G69" s="15" t="str">
        <f>'[1]PLAN DE MANEJO'!F78</f>
        <v>SOLICITAR MEDIANTE MEMORANDO LA ADECUACIÓN Y REVISIÓN DE LOS EQUIPOS DEL PROCESO, PARA PODER ACCEDER A LAS AYUDAS DEL APLICATIVO</v>
      </c>
      <c r="H69" s="16">
        <f>'[1]PLAN DE MANEJO'!G78</f>
        <v>41415</v>
      </c>
      <c r="I69" s="16">
        <f>'[1]PLAN DE MANEJO'!H78</f>
        <v>41485</v>
      </c>
      <c r="J69" s="64" t="str">
        <f t="shared" si="6"/>
        <v>T</v>
      </c>
      <c r="K69" s="17" t="str">
        <f>'[1]PLAN DE MANEJO'!I78</f>
        <v>MEMORANDO ENVIADO</v>
      </c>
      <c r="L69" s="18" t="str">
        <f>'[1]PLAN DE MANEJO'!J78</f>
        <v>NO. DE MEMORANDOS ENVIADOS / NO. DE MEMORANDOS A ENVIAR</v>
      </c>
      <c r="M69" s="69">
        <v>1</v>
      </c>
      <c r="N69" s="69">
        <v>1</v>
      </c>
      <c r="O69" s="77">
        <f t="shared" si="4"/>
        <v>1</v>
      </c>
      <c r="P69" s="105" t="s">
        <v>135</v>
      </c>
      <c r="Q69" s="173" t="s">
        <v>236</v>
      </c>
      <c r="R69" s="184" t="s">
        <v>162</v>
      </c>
      <c r="S69" s="185">
        <v>41467</v>
      </c>
      <c r="T69" s="184" t="s">
        <v>163</v>
      </c>
      <c r="U69" s="181">
        <v>5</v>
      </c>
      <c r="V69" s="181">
        <v>1</v>
      </c>
      <c r="W69" s="182">
        <f t="shared" si="5"/>
        <v>5</v>
      </c>
    </row>
    <row r="70" spans="1:23" ht="78" thickBot="1" thickTop="1">
      <c r="A70" s="143" t="s">
        <v>64</v>
      </c>
      <c r="B70" s="12" t="s">
        <v>60</v>
      </c>
      <c r="C70" s="13" t="str">
        <f>'[1]PLAN DE MANEJO'!B79</f>
        <v>DESCONOCIMIENTO DE LAS ACTIVIDADES DEL PROCESO</v>
      </c>
      <c r="D70" s="14">
        <f>'[1]PLAN DE MANEJO'!C79</f>
        <v>10</v>
      </c>
      <c r="E70" s="14">
        <f>'[1]PLAN DE MANEJO'!D79</f>
        <v>2</v>
      </c>
      <c r="F70" s="14">
        <f>'[1]PLAN DE MANEJO'!E79</f>
        <v>20</v>
      </c>
      <c r="G70" s="15" t="str">
        <f>'[1]PLAN DE MANEJO'!F79</f>
        <v>MODIFICAR Y SOCIALIZAR LOS PROCEDIMIENTO COBRO ARRENDAMIENTOS Y BIENES COMERCIALIZADOS.</v>
      </c>
      <c r="H70" s="16">
        <f>'[1]PLAN DE MANEJO'!G79</f>
        <v>41415</v>
      </c>
      <c r="I70" s="16">
        <f>'[1]PLAN DE MANEJO'!H79</f>
        <v>41628</v>
      </c>
      <c r="J70" s="64" t="str">
        <f t="shared" si="6"/>
        <v>SI</v>
      </c>
      <c r="K70" s="17" t="str">
        <f>'[1]PLAN DE MANEJO'!I79</f>
        <v>PROCEDIMIENTOS ACTUALIZADOS Y SOCIALIZADOS</v>
      </c>
      <c r="L70" s="18" t="str">
        <f>'[1]PLAN DE MANEJO'!J79</f>
        <v>No DE PROCEDIMIENTOS ACTUALIZADOS Y SOCIALIZADOS/No. DE PROCEDIMIENTOS A ACTUALIZAR Y SOCIALIZAR</v>
      </c>
      <c r="M70" s="69">
        <v>0</v>
      </c>
      <c r="N70" s="69">
        <v>1</v>
      </c>
      <c r="O70" s="77">
        <f t="shared" si="4"/>
        <v>0</v>
      </c>
      <c r="P70" s="21" t="s">
        <v>130</v>
      </c>
      <c r="Q70" s="173" t="s">
        <v>233</v>
      </c>
      <c r="R70" s="174" t="s">
        <v>167</v>
      </c>
      <c r="S70" s="176">
        <v>41467</v>
      </c>
      <c r="T70" s="174" t="s">
        <v>163</v>
      </c>
      <c r="U70" s="167">
        <v>10</v>
      </c>
      <c r="V70" s="167">
        <v>2</v>
      </c>
      <c r="W70" s="164">
        <f t="shared" si="5"/>
        <v>20</v>
      </c>
    </row>
    <row r="71" spans="1:23" ht="78" thickBot="1" thickTop="1">
      <c r="A71" s="143" t="s">
        <v>65</v>
      </c>
      <c r="B71" s="12" t="s">
        <v>60</v>
      </c>
      <c r="C71" s="13" t="str">
        <f>'[1]PLAN DE MANEJO'!B80</f>
        <v>DESCONOCIMIENTO DE LAS ACTIVIDADES DEL PROCESO</v>
      </c>
      <c r="D71" s="14">
        <f>'[1]PLAN DE MANEJO'!C80</f>
        <v>10</v>
      </c>
      <c r="E71" s="14">
        <f>'[1]PLAN DE MANEJO'!D80</f>
        <v>2</v>
      </c>
      <c r="F71" s="14">
        <f>'[1]PLAN DE MANEJO'!E80</f>
        <v>20</v>
      </c>
      <c r="G71" s="15" t="str">
        <f>'[1]PLAN DE MANEJO'!F80</f>
        <v>MODIFICAR Y SOCIALIZAR EL PROCEDIMIENTO CELEBRACIÓN DE ACUERDO DE PAGO COBRO PERSUASIVO CUOTAS PARTES PENSIONALES  </v>
      </c>
      <c r="H71" s="16">
        <f>'[1]PLAN DE MANEJO'!G80</f>
        <v>41414</v>
      </c>
      <c r="I71" s="16">
        <f>'[1]PLAN DE MANEJO'!H80</f>
        <v>41628</v>
      </c>
      <c r="J71" s="64" t="str">
        <f t="shared" si="6"/>
        <v>SI</v>
      </c>
      <c r="K71" s="17" t="str">
        <f>'[1]PLAN DE MANEJO'!I80</f>
        <v>PROCEDIMIENTOS ACTUALIZADOS Y SOCIALIZADOS</v>
      </c>
      <c r="L71" s="18" t="str">
        <f>'[1]PLAN DE MANEJO'!J80</f>
        <v>No DE PROCEDIMIENTOS ACTUALIZADOS Y SOCIALIZADOS/No. DE PROCEDIMIENTOS A ACTUALIZAR Y SOCIALIZAR</v>
      </c>
      <c r="M71" s="69">
        <v>0</v>
      </c>
      <c r="N71" s="69">
        <v>1</v>
      </c>
      <c r="O71" s="77">
        <f t="shared" si="4"/>
        <v>0</v>
      </c>
      <c r="P71" s="21" t="s">
        <v>130</v>
      </c>
      <c r="Q71" s="173" t="s">
        <v>233</v>
      </c>
      <c r="R71" s="174" t="s">
        <v>167</v>
      </c>
      <c r="S71" s="176">
        <v>41467</v>
      </c>
      <c r="T71" s="174" t="s">
        <v>163</v>
      </c>
      <c r="U71" s="167">
        <v>10</v>
      </c>
      <c r="V71" s="167">
        <v>2</v>
      </c>
      <c r="W71" s="164">
        <f t="shared" si="5"/>
        <v>20</v>
      </c>
    </row>
    <row r="72" spans="1:23" ht="171" customHeight="1" thickBot="1" thickTop="1">
      <c r="A72" s="47"/>
      <c r="B72" s="123" t="s">
        <v>60</v>
      </c>
      <c r="C72" s="131" t="s">
        <v>145</v>
      </c>
      <c r="D72" s="124">
        <v>10</v>
      </c>
      <c r="E72" s="124">
        <v>2</v>
      </c>
      <c r="F72" s="124">
        <f>D72*E72</f>
        <v>20</v>
      </c>
      <c r="G72" s="125" t="s">
        <v>146</v>
      </c>
      <c r="H72" s="126">
        <v>41246</v>
      </c>
      <c r="I72" s="126" t="s">
        <v>147</v>
      </c>
      <c r="J72" s="127" t="s">
        <v>148</v>
      </c>
      <c r="K72" s="128" t="s">
        <v>149</v>
      </c>
      <c r="L72" s="128" t="s">
        <v>150</v>
      </c>
      <c r="M72" s="129">
        <v>2</v>
      </c>
      <c r="N72" s="129">
        <v>3</v>
      </c>
      <c r="O72" s="130">
        <f t="shared" si="4"/>
        <v>0.6666666666666666</v>
      </c>
      <c r="P72" s="108" t="s">
        <v>151</v>
      </c>
      <c r="Q72" s="175" t="s">
        <v>237</v>
      </c>
      <c r="R72" s="174" t="s">
        <v>167</v>
      </c>
      <c r="S72" s="176">
        <v>41467</v>
      </c>
      <c r="T72" s="174" t="s">
        <v>163</v>
      </c>
      <c r="U72" s="167">
        <v>10</v>
      </c>
      <c r="V72" s="167">
        <v>2</v>
      </c>
      <c r="W72" s="164">
        <f t="shared" si="5"/>
        <v>20</v>
      </c>
    </row>
    <row r="73" spans="1:23" ht="90.75" thickBot="1" thickTop="1">
      <c r="A73" s="141"/>
      <c r="B73" s="12" t="s">
        <v>66</v>
      </c>
      <c r="C73" s="13" t="str">
        <f>'[1]PLAN DE MANEJO'!B81</f>
        <v>FRAUDE EN EL COBRO DE MESADAS PENSIONALES</v>
      </c>
      <c r="D73" s="14">
        <f>'[1]PLAN DE MANEJO'!C81</f>
        <v>10</v>
      </c>
      <c r="E73" s="14">
        <f>'[1]PLAN DE MANEJO'!D81</f>
        <v>2</v>
      </c>
      <c r="F73" s="14">
        <f>'[1]PLAN DE MANEJO'!E81</f>
        <v>20</v>
      </c>
      <c r="G73" s="15" t="str">
        <f>'[1]PLAN DE MANEJO'!F81</f>
        <v>CONVENIOS SUSCRITOS CON INSTITUCIONES FINANCIERAS QUE PAGAN MESADAS PENSIONALES  ( NOMINAS BBVA, BANCO POPULAR, BANCO AGRARIO Y COOPERATIVA FINANCIERA DE ANTIOQUIA) </v>
      </c>
      <c r="H73" s="16">
        <f>'[1]PLAN DE MANEJO'!G81</f>
        <v>39692</v>
      </c>
      <c r="I73" s="16">
        <f>'[1]PLAN DE MANEJO'!H81</f>
        <v>40542</v>
      </c>
      <c r="J73" s="64" t="str">
        <f t="shared" si="6"/>
        <v>T</v>
      </c>
      <c r="K73" s="17" t="str">
        <f>'[1]PLAN DE MANEJO'!I81</f>
        <v>SUSCRIPCIÓN DE CONVENIOS CON ENTIDADES FINANCIERAS QUE PAGAN MESADAS PENSIONALES</v>
      </c>
      <c r="L73" s="18" t="str">
        <f>'[1]PLAN DE MANEJO'!J81</f>
        <v> No. de CONVENIOS SUSCRITOS / No TOTAL DE CONVENIOS A SUSCRIBIR</v>
      </c>
      <c r="M73" s="69">
        <v>4</v>
      </c>
      <c r="N73" s="69">
        <v>4</v>
      </c>
      <c r="O73" s="77">
        <f t="shared" si="4"/>
        <v>1</v>
      </c>
      <c r="P73" s="21" t="s">
        <v>104</v>
      </c>
      <c r="Q73" s="173" t="s">
        <v>238</v>
      </c>
      <c r="R73" s="184" t="s">
        <v>162</v>
      </c>
      <c r="S73" s="185">
        <v>41467</v>
      </c>
      <c r="T73" s="184" t="s">
        <v>163</v>
      </c>
      <c r="U73" s="181">
        <v>5</v>
      </c>
      <c r="V73" s="181">
        <v>1</v>
      </c>
      <c r="W73" s="182">
        <f t="shared" si="5"/>
        <v>5</v>
      </c>
    </row>
    <row r="74" spans="1:23" ht="116.25" thickBot="1" thickTop="1">
      <c r="A74" s="141"/>
      <c r="B74" s="12" t="s">
        <v>66</v>
      </c>
      <c r="C74" s="13" t="str">
        <f>'[1]PLAN DE MANEJO'!B82</f>
        <v>NO INCLUIR LOS SOPORTES  EN LAS ACTAS DE CONCILIACIONES ENTRE LOS PROCESOS </v>
      </c>
      <c r="D74" s="14">
        <f>'[1]PLAN DE MANEJO'!C82</f>
        <v>10</v>
      </c>
      <c r="E74" s="14">
        <f>'[1]PLAN DE MANEJO'!D82</f>
        <v>2</v>
      </c>
      <c r="F74" s="14">
        <f>'[1]PLAN DE MANEJO'!E82</f>
        <v>20</v>
      </c>
      <c r="G74" s="15" t="str">
        <f>'[1]PLAN DE MANEJO'!F82</f>
        <v>ELABORACION DEL PROCEDIMIENTO DE CONCILIACION ENTRE PROCESOS INCLUYENDO UNA ACTIVIDAD QUE SE REFIERA A LA INCORPORACION DEL SOPORTE DE CONCILIACION</v>
      </c>
      <c r="H74" s="16">
        <f>'[1]PLAN DE MANEJO'!G82</f>
        <v>41134</v>
      </c>
      <c r="I74" s="16">
        <f>'[1]PLAN DE MANEJO'!H82</f>
        <v>41256</v>
      </c>
      <c r="J74" s="64" t="str">
        <f t="shared" si="6"/>
        <v>P</v>
      </c>
      <c r="K74" s="17" t="str">
        <f>'[1]PLAN DE MANEJO'!I82</f>
        <v>PROCEDIMIENTO REALIZADO</v>
      </c>
      <c r="L74" s="18" t="str">
        <f>'[1]PLAN DE MANEJO'!J82</f>
        <v>NO. DE PROCEDIMIENTOS REALIZADOS/NO. DE PROCEDIMIENTOS A REALIZAR</v>
      </c>
      <c r="M74" s="69">
        <v>0.8</v>
      </c>
      <c r="N74" s="69">
        <v>1</v>
      </c>
      <c r="O74" s="77">
        <f t="shared" si="4"/>
        <v>0.8</v>
      </c>
      <c r="P74" s="21" t="s">
        <v>100</v>
      </c>
      <c r="Q74" s="173" t="s">
        <v>239</v>
      </c>
      <c r="R74" s="174" t="s">
        <v>167</v>
      </c>
      <c r="S74" s="176">
        <v>41467</v>
      </c>
      <c r="T74" s="174" t="s">
        <v>163</v>
      </c>
      <c r="U74" s="167">
        <v>10</v>
      </c>
      <c r="V74" s="167">
        <v>2</v>
      </c>
      <c r="W74" s="164">
        <f t="shared" si="5"/>
        <v>20</v>
      </c>
    </row>
    <row r="75" spans="1:23" ht="90.75" thickBot="1" thickTop="1">
      <c r="A75" s="143" t="s">
        <v>70</v>
      </c>
      <c r="B75" s="12" t="s">
        <v>240</v>
      </c>
      <c r="C75" s="13" t="str">
        <f>'[1]PLAN DE MANEJO'!B86</f>
        <v>NO EJECUCIÓN DEL PAC APROBADO POR LA NACIÓN EN SU TOTALIDAD</v>
      </c>
      <c r="D75" s="14">
        <f>'[1]PLAN DE MANEJO'!C86</f>
        <v>10</v>
      </c>
      <c r="E75" s="14">
        <f>'[1]PLAN DE MANEJO'!D86</f>
        <v>2</v>
      </c>
      <c r="F75" s="14">
        <f>'[1]PLAN DE MANEJO'!E86</f>
        <v>20</v>
      </c>
      <c r="G75" s="15" t="str">
        <f>'[1]PLAN DE MANEJO'!F86</f>
        <v>MODIFICAR EL PROCEDIMIENTO INCLUYENDO EL ENVIO DEL  CORREO A LOS PROCESOS CON 10 DÌAS DE ANTICIPACIÓN ANTES DE REALIZAR LA SOLICITUD AL TESORO NACIONAL CON RESPECTO A LA PROGRAMACIÓN DEL PAC</v>
      </c>
      <c r="H75" s="16">
        <f>'[1]PLAN DE MANEJO'!G86</f>
        <v>44010</v>
      </c>
      <c r="I75" s="138">
        <v>41547</v>
      </c>
      <c r="J75" s="64" t="str">
        <f t="shared" si="6"/>
        <v>SI</v>
      </c>
      <c r="K75" s="17" t="str">
        <f>'[1]PLAN DE MANEJO'!I86</f>
        <v>PROCEDIMIENTO ACTUALIZADO, APROBADO Y SOCIALIZADO.</v>
      </c>
      <c r="L75" s="18" t="str">
        <f>'[1]PLAN DE MANEJO'!J86</f>
        <v>No DE PROCEDIMIENTOS ACTUALIZADOS, APROBADOS Y SOCIALIZADOS/No. DE PROCEDIMIENTOS A ACTUALIZAR, APROBAR Y SOCIALIZAR</v>
      </c>
      <c r="M75" s="69">
        <v>0</v>
      </c>
      <c r="N75" s="69">
        <v>1</v>
      </c>
      <c r="O75" s="77">
        <f aca="true" t="shared" si="7" ref="O75:O95">M75/N75</f>
        <v>0</v>
      </c>
      <c r="P75" s="142" t="s">
        <v>208</v>
      </c>
      <c r="Q75" s="173" t="s">
        <v>241</v>
      </c>
      <c r="R75" s="174" t="s">
        <v>167</v>
      </c>
      <c r="S75" s="176">
        <v>41467</v>
      </c>
      <c r="T75" s="174" t="s">
        <v>163</v>
      </c>
      <c r="U75" s="167">
        <v>10</v>
      </c>
      <c r="V75" s="167">
        <v>2</v>
      </c>
      <c r="W75" s="164">
        <f t="shared" si="5"/>
        <v>20</v>
      </c>
    </row>
    <row r="76" spans="1:23" ht="90.75" thickBot="1" thickTop="1">
      <c r="A76" s="143" t="s">
        <v>69</v>
      </c>
      <c r="B76" s="12" t="s">
        <v>240</v>
      </c>
      <c r="C76" s="13" t="str">
        <f>'[1]PLAN DE MANEJO'!B87</f>
        <v>POSIBLES HALLAZGOS POR PARTE DE LA CONTRALORIA GENERAL DE LA NACIÓN</v>
      </c>
      <c r="D76" s="14">
        <f>'[1]PLAN DE MANEJO'!C87</f>
        <v>10</v>
      </c>
      <c r="E76" s="14">
        <f>'[1]PLAN DE MANEJO'!D87</f>
        <v>2</v>
      </c>
      <c r="F76" s="14">
        <f>'[1]PLAN DE MANEJO'!E87</f>
        <v>20</v>
      </c>
      <c r="G76" s="15" t="str">
        <f>'[1]PLAN DE MANEJO'!F87</f>
        <v>ESTABLECER FECHAS LIMITE DENTRO DEL PROCEDIMIENTO PARA LA RECOLECCIÓN DE FIRMAS. </v>
      </c>
      <c r="H76" s="16">
        <f>'[1]PLAN DE MANEJO'!G87</f>
        <v>41453</v>
      </c>
      <c r="I76" s="138">
        <v>41547</v>
      </c>
      <c r="J76" s="64" t="str">
        <f t="shared" si="6"/>
        <v>SI</v>
      </c>
      <c r="K76" s="17" t="str">
        <f>'[1]PLAN DE MANEJO'!I87</f>
        <v>PROCEDIMIENTO ACTUALIZADO, APROBADO Y SOCIALIZADO.</v>
      </c>
      <c r="L76" s="18" t="str">
        <f>'[1]PLAN DE MANEJO'!J87</f>
        <v>No DE PROCEDIMIENTOS ACTUALIZADOS, APROBADOS Y SOCIALIZADOS/No. DE PROCEDIMIENTOS A ACTUALIZAR, APROBAR Y SOCIALIZAR</v>
      </c>
      <c r="M76" s="69">
        <v>0</v>
      </c>
      <c r="N76" s="69">
        <v>1</v>
      </c>
      <c r="O76" s="77">
        <f t="shared" si="7"/>
        <v>0</v>
      </c>
      <c r="P76" s="142" t="s">
        <v>208</v>
      </c>
      <c r="Q76" s="173" t="s">
        <v>241</v>
      </c>
      <c r="R76" s="174" t="s">
        <v>167</v>
      </c>
      <c r="S76" s="176">
        <v>41467</v>
      </c>
      <c r="T76" s="174" t="s">
        <v>163</v>
      </c>
      <c r="U76" s="167">
        <v>10</v>
      </c>
      <c r="V76" s="167">
        <v>2</v>
      </c>
      <c r="W76" s="164">
        <f t="shared" si="5"/>
        <v>20</v>
      </c>
    </row>
    <row r="77" spans="1:23" ht="65.25" thickBot="1" thickTop="1">
      <c r="A77" s="49"/>
      <c r="B77" s="12" t="s">
        <v>71</v>
      </c>
      <c r="C77" s="13" t="str">
        <f>'[1]PLAN DE MANEJO'!B88</f>
        <v>NO CONSTITUIR A TIEMPO LAS RESERVAS PRESUPUESTALES</v>
      </c>
      <c r="D77" s="14">
        <f>'[1]PLAN DE MANEJO'!C88</f>
        <v>10</v>
      </c>
      <c r="E77" s="14">
        <f>'[1]PLAN DE MANEJO'!D88</f>
        <v>2</v>
      </c>
      <c r="F77" s="14">
        <f>'[1]PLAN DE MANEJO'!E88</f>
        <v>20</v>
      </c>
      <c r="G77" s="15" t="str">
        <f>'[1]PLAN DE MANEJO'!F88</f>
        <v>ELABORAR PROCEDIMIENTO PARA CONSTITUCIÓN DE RESERVAS PRESUPESTALES.</v>
      </c>
      <c r="H77" s="16">
        <f>'[1]PLAN DE MANEJO'!G88</f>
        <v>41080</v>
      </c>
      <c r="I77" s="16">
        <f>'[1]PLAN DE MANEJO'!H88</f>
        <v>41182</v>
      </c>
      <c r="J77" s="64" t="str">
        <f t="shared" si="6"/>
        <v>P</v>
      </c>
      <c r="K77" s="17" t="str">
        <f>'[1]PLAN DE MANEJO'!I88</f>
        <v>PROCEDIMIENTO REALIZADO</v>
      </c>
      <c r="L77" s="18" t="str">
        <f>'[1]PLAN DE MANEJO'!J88</f>
        <v>NO. DE PROCEDIMIENTOS REALIZADOS/NO. DE PROCEDIMIENTOS A REALIZAR</v>
      </c>
      <c r="M77" s="69">
        <v>0.4</v>
      </c>
      <c r="N77" s="69">
        <v>1</v>
      </c>
      <c r="O77" s="77">
        <f t="shared" si="7"/>
        <v>0.4</v>
      </c>
      <c r="P77" s="21" t="s">
        <v>101</v>
      </c>
      <c r="Q77" s="173" t="s">
        <v>246</v>
      </c>
      <c r="R77" s="174" t="s">
        <v>167</v>
      </c>
      <c r="S77" s="176">
        <v>41467</v>
      </c>
      <c r="T77" s="174" t="s">
        <v>163</v>
      </c>
      <c r="U77" s="167">
        <v>10</v>
      </c>
      <c r="V77" s="167">
        <v>2</v>
      </c>
      <c r="W77" s="164">
        <f t="shared" si="5"/>
        <v>20</v>
      </c>
    </row>
    <row r="78" spans="1:23" ht="65.25" thickBot="1" thickTop="1">
      <c r="A78" s="145"/>
      <c r="B78" s="12" t="s">
        <v>72</v>
      </c>
      <c r="C78" s="13" t="str">
        <f>'[1]PLAN DE MANEJO'!B89</f>
        <v>INCUMPLIMIENTO AL ARTÍCULO 227 DEL DECRETO 19 DE 2012</v>
      </c>
      <c r="D78" s="14">
        <f>'[1]PLAN DE MANEJO'!C89</f>
        <v>10</v>
      </c>
      <c r="E78" s="14">
        <f>'[1]PLAN DE MANEJO'!D89</f>
        <v>2</v>
      </c>
      <c r="F78" s="14">
        <f>'[1]PLAN DE MANEJO'!E89</f>
        <v>20</v>
      </c>
      <c r="G78" s="15" t="str">
        <f>'[1]PLAN DE MANEJO'!F89</f>
        <v>MODIFICAR EL PROCEDIMIENTO DE REPORTE DEL SIGEP PARA INCLUIR LA REVISIÓN DE LA PLATAFORMA  CADA VEZ QUE SE DE INICIO A UNA CONTRATACIÓN DIRECTA O DE APOYO A LA GESTIÓN.</v>
      </c>
      <c r="H78" s="16">
        <f>'[1]PLAN DE MANEJO'!G89</f>
        <v>41226</v>
      </c>
      <c r="I78" s="16">
        <f>'[1]PLAN DE MANEJO'!H89</f>
        <v>41258</v>
      </c>
      <c r="J78" s="64" t="str">
        <f t="shared" si="6"/>
        <v>T</v>
      </c>
      <c r="K78" s="17" t="str">
        <f>'[1]PLAN DE MANEJO'!I89</f>
        <v>PROCEDIMIENTO MODIFICADO</v>
      </c>
      <c r="L78" s="18" t="str">
        <f>'[1]PLAN DE MANEJO'!J89</f>
        <v>NO. DE PROCEDIMIENTOS MODIFICADOS/NO. DE PROCEDIMIENTOS A MODIFICAR</v>
      </c>
      <c r="M78" s="69">
        <v>1</v>
      </c>
      <c r="N78" s="69">
        <v>1</v>
      </c>
      <c r="O78" s="77">
        <f t="shared" si="7"/>
        <v>1</v>
      </c>
      <c r="P78" s="21" t="s">
        <v>96</v>
      </c>
      <c r="Q78" s="173" t="s">
        <v>161</v>
      </c>
      <c r="R78" s="184" t="s">
        <v>162</v>
      </c>
      <c r="S78" s="185">
        <v>41467</v>
      </c>
      <c r="T78" s="184" t="s">
        <v>163</v>
      </c>
      <c r="U78" s="181">
        <v>5</v>
      </c>
      <c r="V78" s="181">
        <v>1</v>
      </c>
      <c r="W78" s="182">
        <f t="shared" si="5"/>
        <v>5</v>
      </c>
    </row>
    <row r="79" spans="1:23" ht="108" customHeight="1" thickBot="1" thickTop="1">
      <c r="A79" s="145"/>
      <c r="B79" s="12" t="s">
        <v>72</v>
      </c>
      <c r="C79" s="13" t="str">
        <f>'[1]PLAN DE MANEJO'!B90</f>
        <v>  LA NO LIQUIDACION DE CONTRATOS FINALIZADOS</v>
      </c>
      <c r="D79" s="14">
        <f>'[1]PLAN DE MANEJO'!C90</f>
        <v>10</v>
      </c>
      <c r="E79" s="14">
        <f>'[1]PLAN DE MANEJO'!D90</f>
        <v>2</v>
      </c>
      <c r="F79" s="14">
        <f>'[1]PLAN DE MANEJO'!E90</f>
        <v>20</v>
      </c>
      <c r="G79" s="15" t="str">
        <f>'[1]PLAN DE MANEJO'!F90</f>
        <v>SOCIALIZAR EL ARTICULO 11 DE LA LEY 1150 DEL 2007 E IDENTIFICAR LAS FECHAS DE LIQUIDACION BILATERAL Y UNILATERAMENTE CON TODO EL PERSONAL DE LA OFICINA DE ASEORIA JURIDICA</v>
      </c>
      <c r="H79" s="16">
        <f>'[1]PLAN DE MANEJO'!G90</f>
        <v>41267</v>
      </c>
      <c r="I79" s="16">
        <f>'[1]PLAN DE MANEJO'!H90</f>
        <v>41283</v>
      </c>
      <c r="J79" s="64" t="str">
        <f t="shared" si="6"/>
        <v>T</v>
      </c>
      <c r="K79" s="17" t="str">
        <f>'[1]PLAN DE MANEJO'!I90</f>
        <v>ACTIVIDAD SOCIALIZADA</v>
      </c>
      <c r="L79" s="18" t="str">
        <f>'[1]PLAN DE MANEJO'!J90</f>
        <v>ACTIVIDADES SOCIALIZADAS / ACTIVIDADES A SOCIALIZAR</v>
      </c>
      <c r="M79" s="76">
        <v>1</v>
      </c>
      <c r="N79" s="76">
        <v>1</v>
      </c>
      <c r="O79" s="77">
        <f t="shared" si="7"/>
        <v>1</v>
      </c>
      <c r="P79" s="21" t="s">
        <v>97</v>
      </c>
      <c r="Q79" s="173" t="s">
        <v>164</v>
      </c>
      <c r="R79" s="184" t="s">
        <v>162</v>
      </c>
      <c r="S79" s="185">
        <v>41467</v>
      </c>
      <c r="T79" s="184" t="s">
        <v>163</v>
      </c>
      <c r="U79" s="181">
        <v>5</v>
      </c>
      <c r="V79" s="181">
        <v>1</v>
      </c>
      <c r="W79" s="182">
        <f>U79*V79</f>
        <v>5</v>
      </c>
    </row>
    <row r="80" spans="1:23" ht="103.5" thickBot="1" thickTop="1">
      <c r="A80" s="136" t="s">
        <v>265</v>
      </c>
      <c r="B80" s="12" t="s">
        <v>72</v>
      </c>
      <c r="C80" s="13" t="str">
        <f>'[1]PLAN DE MANEJO'!B91</f>
        <v>INCUMPLIMIENTO LA NORMATIVIDAD VIGENTE RELACIONADA AL PROCESO DE ASISTENCIA JURÍDICA</v>
      </c>
      <c r="D80" s="14">
        <f>'[1]PLAN DE MANEJO'!C91</f>
        <v>10</v>
      </c>
      <c r="E80" s="14">
        <f>'[1]PLAN DE MANEJO'!D91</f>
        <v>2</v>
      </c>
      <c r="F80" s="14">
        <f>'[1]PLAN DE MANEJO'!E91</f>
        <v>20</v>
      </c>
      <c r="G80" s="15" t="str">
        <f>'[1]PLAN DE MANEJO'!F91</f>
        <v>SOLICITAR MEDIANTE MEMORANDO  A LA FUNCIONARIA RESPONSABLE  DE LA ACTUALIZACION DEL NORMOGRAMA Y  EL ARCHIVE DE  LA EVIDENCIA DE LOS CORREOS  DE SOLICITUD DE MODIFICACION DEL NORMOGRAMA</v>
      </c>
      <c r="H80" s="16">
        <f>'[1]PLAN DE MANEJO'!G91</f>
        <v>41381</v>
      </c>
      <c r="I80" s="16">
        <f>'[1]PLAN DE MANEJO'!H91</f>
        <v>41461</v>
      </c>
      <c r="J80" s="64" t="str">
        <f t="shared" si="6"/>
        <v>T</v>
      </c>
      <c r="K80" s="17" t="str">
        <f>'[1]PLAN DE MANEJO'!I91</f>
        <v>3  SOLICITUDES DE ACTUALIZACION DE NORMOGRAMA  DEL TRIMESTRE.</v>
      </c>
      <c r="L80" s="18" t="str">
        <f>'[1]PLAN DE MANEJO'!J91</f>
        <v>No DE SOLICITUDES DE ACTUALIZACION DE NORMOGRAMA REALIZADAS/ No DE SOLICITUDES DE MODIFICACION DE NORMOGRAMA A SOLICITAR</v>
      </c>
      <c r="M80" s="76">
        <v>3</v>
      </c>
      <c r="N80" s="76">
        <v>3</v>
      </c>
      <c r="O80" s="77">
        <f t="shared" si="7"/>
        <v>1</v>
      </c>
      <c r="P80" s="21" t="s">
        <v>98</v>
      </c>
      <c r="Q80" s="173" t="s">
        <v>173</v>
      </c>
      <c r="R80" s="184" t="s">
        <v>162</v>
      </c>
      <c r="S80" s="185">
        <v>41467</v>
      </c>
      <c r="T80" s="184" t="s">
        <v>163</v>
      </c>
      <c r="U80" s="181">
        <v>5</v>
      </c>
      <c r="V80" s="181">
        <v>1</v>
      </c>
      <c r="W80" s="182">
        <f>U80*V80</f>
        <v>5</v>
      </c>
    </row>
    <row r="81" spans="1:23" ht="156.75" customHeight="1" thickBot="1" thickTop="1">
      <c r="A81" s="137" t="s">
        <v>265</v>
      </c>
      <c r="B81" s="12" t="s">
        <v>72</v>
      </c>
      <c r="C81" s="13" t="str">
        <f>'[1]PLAN DE MANEJO'!B92</f>
        <v>FRECUENTE MATERIALIZACION DE LAS NO CONFORMIDADES REALES POR FALTA DE CONTROL</v>
      </c>
      <c r="D81" s="14">
        <f>'[1]PLAN DE MANEJO'!C92</f>
        <v>10</v>
      </c>
      <c r="E81" s="14">
        <f>'[1]PLAN DE MANEJO'!D92</f>
        <v>2</v>
      </c>
      <c r="F81" s="14">
        <f>'[1]PLAN DE MANEJO'!E92</f>
        <v>20</v>
      </c>
      <c r="G81" s="15" t="str">
        <f>'[1]PLAN DE MANEJO'!F92</f>
        <v>VERIFICAR LOS INFORMES DE LAS AUDITORIAS DE CONTROL INTERNO, CALIDAD Y ENTES EXTERNO.</v>
      </c>
      <c r="H81" s="16">
        <f>'[1]PLAN DE MANEJO'!G92</f>
        <v>41365</v>
      </c>
      <c r="I81" s="16">
        <f>'[1]PLAN DE MANEJO'!H92</f>
        <v>41453</v>
      </c>
      <c r="J81" s="64" t="str">
        <f t="shared" si="6"/>
        <v>T</v>
      </c>
      <c r="K81" s="17" t="str">
        <f>'[1]PLAN DE MANEJO'!I92</f>
        <v>HALLAZGOS DOCUMENTADOS </v>
      </c>
      <c r="L81" s="18" t="str">
        <f>'[1]PLAN DE MANEJO'!J92</f>
        <v>No HALLAZGOS DOCUMENTADOS/ No DE HALLAZGOS LEVANTADOS.</v>
      </c>
      <c r="M81" s="76">
        <v>1</v>
      </c>
      <c r="N81" s="76">
        <v>1</v>
      </c>
      <c r="O81" s="77">
        <f t="shared" si="7"/>
        <v>1</v>
      </c>
      <c r="P81" s="21" t="s">
        <v>99</v>
      </c>
      <c r="Q81" s="173" t="s">
        <v>165</v>
      </c>
      <c r="R81" s="184" t="s">
        <v>162</v>
      </c>
      <c r="S81" s="185">
        <v>41467</v>
      </c>
      <c r="T81" s="184" t="s">
        <v>163</v>
      </c>
      <c r="U81" s="181">
        <v>5</v>
      </c>
      <c r="V81" s="181">
        <v>1</v>
      </c>
      <c r="W81" s="182">
        <f t="shared" si="5"/>
        <v>5</v>
      </c>
    </row>
    <row r="82" spans="1:23" ht="167.25" thickBot="1" thickTop="1">
      <c r="A82" s="141"/>
      <c r="B82" s="12" t="s">
        <v>72</v>
      </c>
      <c r="C82" s="13" t="str">
        <f>'[1]PLAN DE MANEJO'!B93</f>
        <v>INCUMPLIMIENTO EN EL ESTUDIO DE LAS HISTORIAS LABORALES DE LOS EX TRABAJADORES DEMANDANTES Y DE LA NORMATIVIDAD APLICABLE AL CASO CONCRETO.</v>
      </c>
      <c r="D82" s="14">
        <f>'[1]PLAN DE MANEJO'!C93</f>
        <v>10</v>
      </c>
      <c r="E82" s="14">
        <f>'[1]PLAN DE MANEJO'!D93</f>
        <v>2</v>
      </c>
      <c r="F82" s="14">
        <f>'[1]PLAN DE MANEJO'!E93</f>
        <v>20</v>
      </c>
      <c r="G82" s="15" t="str">
        <f>'[1]PLAN DE MANEJO'!F93</f>
        <v>ENVIAR CIRCULAR A LOS RESPONSABLES DE LA  DEFENSA JUDICIAL DE ALCALIS, CAJA AGRARIA E INCORA  SOLICITANDO  EL CUMPLIMIENTO DEL ESTUDIO DE LOS EXPEDIENTES LABORALES Y DE LAS NORMAS APLICABLES PARA LA EMISION DE LOS CONCEPTOS CONSIGNADOS EN LAS FICHAS TECNICAS PRESENTADOS PARA ESTUDIO Y VIABILIDAD DEL COMITE DE CONCILIACION Y DEFENSA JUDICIAL DEL FPS.</v>
      </c>
      <c r="H82" s="16">
        <f>'[1]PLAN DE MANEJO'!G93</f>
        <v>41396</v>
      </c>
      <c r="I82" s="16">
        <f>'[1]PLAN DE MANEJO'!H93</f>
        <v>41425</v>
      </c>
      <c r="J82" s="64" t="str">
        <f t="shared" si="6"/>
        <v>P</v>
      </c>
      <c r="K82" s="17" t="str">
        <f>'[1]PLAN DE MANEJO'!I93</f>
        <v>OFICIO DIRIGIDO A LOS PATRIMONIOS AUTONOMOS DEL FPS</v>
      </c>
      <c r="L82" s="18" t="str">
        <f>'[1]PLAN DE MANEJO'!J93</f>
        <v>No DE OFICIOS ENVIADOS / No DE OFICIOS A ENVIAR * 100</v>
      </c>
      <c r="M82" s="76">
        <v>0.8</v>
      </c>
      <c r="N82" s="76">
        <v>1</v>
      </c>
      <c r="O82" s="77">
        <f t="shared" si="7"/>
        <v>0.8</v>
      </c>
      <c r="P82" s="21" t="s">
        <v>144</v>
      </c>
      <c r="Q82" s="173" t="s">
        <v>174</v>
      </c>
      <c r="R82" s="174" t="s">
        <v>167</v>
      </c>
      <c r="S82" s="176">
        <v>41467</v>
      </c>
      <c r="T82" s="174" t="s">
        <v>163</v>
      </c>
      <c r="U82" s="167">
        <v>10</v>
      </c>
      <c r="V82" s="167">
        <v>2</v>
      </c>
      <c r="W82" s="164">
        <f>U82*V82</f>
        <v>20</v>
      </c>
    </row>
    <row r="83" spans="1:23" ht="114.75" customHeight="1" thickBot="1" thickTop="1">
      <c r="A83" s="141"/>
      <c r="B83" s="12" t="s">
        <v>74</v>
      </c>
      <c r="C83" s="13" t="str">
        <f>'[1]PLAN DE MANEJO'!B94</f>
        <v>NO LEGALIZACION DE LA CAJA MENOR</v>
      </c>
      <c r="D83" s="14">
        <f>'[1]PLAN DE MANEJO'!C94</f>
        <v>10</v>
      </c>
      <c r="E83" s="14">
        <f>'[1]PLAN DE MANEJO'!D94</f>
        <v>2</v>
      </c>
      <c r="F83" s="14">
        <f>'[1]PLAN DE MANEJO'!E94</f>
        <v>20</v>
      </c>
      <c r="G83" s="15" t="str">
        <f>'[1]PLAN DE MANEJO'!F94</f>
        <v>REALIZAR EL AJUSTE DEL PROCEDIMIENTO PARA DEJAR  ESTABLECIDO EL PUNTO DE CONTROL PARA EVITAR EL DOBLE PAGO DE FACTURAS</v>
      </c>
      <c r="H83" s="16">
        <f>'[1]PLAN DE MANEJO'!G94</f>
        <v>41261</v>
      </c>
      <c r="I83" s="16">
        <f>'[1]PLAN DE MANEJO'!H94</f>
        <v>41274</v>
      </c>
      <c r="J83" s="64" t="str">
        <f t="shared" si="6"/>
        <v>P</v>
      </c>
      <c r="K83" s="17" t="str">
        <f>'[1]PLAN DE MANEJO'!I94</f>
        <v>PROCEDIMIENTO ACTUALIZADO</v>
      </c>
      <c r="L83" s="18" t="str">
        <f>'[1]PLAN DE MANEJO'!J94</f>
        <v>No DE PROCEDIMIENTOS AJUSTADOS / No DE PROCEDIMIENTOS A AJUSTAR</v>
      </c>
      <c r="M83" s="76">
        <v>0.2</v>
      </c>
      <c r="N83" s="76">
        <v>1</v>
      </c>
      <c r="O83" s="77">
        <f t="shared" si="7"/>
        <v>0.2</v>
      </c>
      <c r="P83" s="21" t="s">
        <v>175</v>
      </c>
      <c r="Q83" s="173" t="s">
        <v>184</v>
      </c>
      <c r="R83" s="174" t="s">
        <v>167</v>
      </c>
      <c r="S83" s="176">
        <v>41467</v>
      </c>
      <c r="T83" s="174" t="s">
        <v>163</v>
      </c>
      <c r="U83" s="167">
        <v>10</v>
      </c>
      <c r="V83" s="167">
        <v>2</v>
      </c>
      <c r="W83" s="164">
        <f t="shared" si="5"/>
        <v>20</v>
      </c>
    </row>
    <row r="84" spans="1:23" ht="87" customHeight="1" thickBot="1" thickTop="1">
      <c r="A84" s="141"/>
      <c r="B84" s="12" t="s">
        <v>74</v>
      </c>
      <c r="C84" s="13" t="str">
        <f>'[1]PLAN DE MANEJO'!B95</f>
        <v>DESACTUALIZACION DE LAS CUENTAS PERSONALES</v>
      </c>
      <c r="D84" s="14">
        <f>'[1]PLAN DE MANEJO'!C95</f>
        <v>10</v>
      </c>
      <c r="E84" s="14">
        <f>'[1]PLAN DE MANEJO'!D95</f>
        <v>2</v>
      </c>
      <c r="F84" s="14">
        <f>'[1]PLAN DE MANEJO'!E95</f>
        <v>20</v>
      </c>
      <c r="G84" s="15" t="str">
        <f>'[1]PLAN DE MANEJO'!F95</f>
        <v>REALIZAR EL AJUSTE DEL PROCEDIMIENTO PARA DEJAR  ESTABLECIDO LOS PUNTOS DE CONTROL PARA QUE SEA EFECTIVA LA ACTUALIZACION  DE LA BASE DE DATOS DE LAS CUENTAS PERSONALES DEL FPS</v>
      </c>
      <c r="H84" s="16">
        <f>'[1]PLAN DE MANEJO'!G95</f>
        <v>41261</v>
      </c>
      <c r="I84" s="16">
        <f>'[1]PLAN DE MANEJO'!H95</f>
        <v>41274</v>
      </c>
      <c r="J84" s="64" t="str">
        <f t="shared" si="6"/>
        <v>SI</v>
      </c>
      <c r="K84" s="17" t="str">
        <f>'[1]PLAN DE MANEJO'!I95</f>
        <v>PROCEDIMIENTO ACTUALIZADO</v>
      </c>
      <c r="L84" s="18" t="str">
        <f>'[1]PLAN DE MANEJO'!J95</f>
        <v>No DE PROCEDIMIENTOS AJUSTADOS / No DE PROCEDIMIENTOS A AJUSTAR</v>
      </c>
      <c r="M84" s="76">
        <v>0</v>
      </c>
      <c r="N84" s="76">
        <v>1</v>
      </c>
      <c r="O84" s="77">
        <f t="shared" si="7"/>
        <v>0</v>
      </c>
      <c r="P84" s="21" t="s">
        <v>176</v>
      </c>
      <c r="Q84" s="173" t="s">
        <v>181</v>
      </c>
      <c r="R84" s="174" t="s">
        <v>167</v>
      </c>
      <c r="S84" s="176">
        <v>41467</v>
      </c>
      <c r="T84" s="174" t="s">
        <v>163</v>
      </c>
      <c r="U84" s="167">
        <v>10</v>
      </c>
      <c r="V84" s="167">
        <v>2</v>
      </c>
      <c r="W84" s="164">
        <f>U84*V84</f>
        <v>20</v>
      </c>
    </row>
    <row r="85" spans="1:23" ht="111" customHeight="1" thickBot="1" thickTop="1">
      <c r="A85" s="51"/>
      <c r="B85" s="12" t="s">
        <v>74</v>
      </c>
      <c r="C85" s="13" t="str">
        <f>'[1]PLAN DE MANEJO'!B96</f>
        <v>AUMENTO EN EL NUMERO DE LLAMADAS AL EXTERIOR DE LA ENTIDAD</v>
      </c>
      <c r="D85" s="14">
        <f>'[1]PLAN DE MANEJO'!C96</f>
        <v>10</v>
      </c>
      <c r="E85" s="14">
        <f>'[1]PLAN DE MANEJO'!D96</f>
        <v>2</v>
      </c>
      <c r="F85" s="14">
        <f>'[1]PLAN DE MANEJO'!E96</f>
        <v>20</v>
      </c>
      <c r="G85" s="15" t="str">
        <f>'[1]PLAN DE MANEJO'!F96</f>
        <v>CREAR UN PROCEDIMIENTO CON SU RESPECTIVO FORMATO DE REGISTRO DE LLAMADAS AL EXTERIOR DE LA ENTIDAD</v>
      </c>
      <c r="H85" s="16">
        <f>'[1]PLAN DE MANEJO'!G96</f>
        <v>41270</v>
      </c>
      <c r="I85" s="16">
        <f>'[1]PLAN DE MANEJO'!H96</f>
        <v>41364</v>
      </c>
      <c r="J85" s="64" t="str">
        <f t="shared" si="6"/>
        <v>T</v>
      </c>
      <c r="K85" s="17" t="str">
        <f>'[1]PLAN DE MANEJO'!I96</f>
        <v>PROCEDIMIENTOS DE LLAMADAS CREADO</v>
      </c>
      <c r="L85" s="18" t="str">
        <f>'[1]PLAN DE MANEJO'!J96</f>
        <v>PROCEDIMIENTOS DE CONTROL DE LLAMADAS CREADOS/ PROCEDIMIENTOS DE CONTROL DE LLAMADAS A CREAR*100</v>
      </c>
      <c r="M85" s="76">
        <v>1</v>
      </c>
      <c r="N85" s="76">
        <v>1</v>
      </c>
      <c r="O85" s="77">
        <f t="shared" si="7"/>
        <v>1</v>
      </c>
      <c r="P85" s="21" t="s">
        <v>180</v>
      </c>
      <c r="Q85" s="173" t="s">
        <v>182</v>
      </c>
      <c r="R85" s="184" t="s">
        <v>162</v>
      </c>
      <c r="S85" s="185">
        <v>41467</v>
      </c>
      <c r="T85" s="184" t="s">
        <v>163</v>
      </c>
      <c r="U85" s="181">
        <v>5</v>
      </c>
      <c r="V85" s="181">
        <v>1</v>
      </c>
      <c r="W85" s="182">
        <f>U85*V85</f>
        <v>5</v>
      </c>
    </row>
    <row r="86" spans="1:23" ht="135" customHeight="1" thickBot="1" thickTop="1">
      <c r="A86" s="149"/>
      <c r="B86" s="12" t="s">
        <v>74</v>
      </c>
      <c r="C86" s="13" t="str">
        <f>'[1]PLAN DE MANEJO'!B97</f>
        <v>DESACTUALIZACION DE LOS PROCEDIMIENTOS BOLETIN DIARIO DE ALMACEN Y CIERRE  DE INVENTARIO TRIMESTRAL</v>
      </c>
      <c r="D86" s="14">
        <f>'[1]PLAN DE MANEJO'!C97</f>
        <v>10</v>
      </c>
      <c r="E86" s="14">
        <f>'[1]PLAN DE MANEJO'!D97</f>
        <v>2</v>
      </c>
      <c r="F86" s="14">
        <f>'[1]PLAN DE MANEJO'!E97</f>
        <v>20</v>
      </c>
      <c r="G86" s="15" t="str">
        <f>'[1]PLAN DE MANEJO'!F97</f>
        <v>ACTUALIZAR LOS PROCEDIMIENTO  DE BOLETIN DIARIO DE ALMACEN Y CIERRE DE INVENTARIO TRIMESTRAL</v>
      </c>
      <c r="H86" s="16">
        <f>'[1]PLAN DE MANEJO'!G97</f>
        <v>41270</v>
      </c>
      <c r="I86" s="16">
        <f>'[1]PLAN DE MANEJO'!H97</f>
        <v>41364</v>
      </c>
      <c r="J86" s="64" t="str">
        <f t="shared" si="6"/>
        <v>P</v>
      </c>
      <c r="K86" s="17" t="str">
        <f>'[1]PLAN DE MANEJO'!I97</f>
        <v>PROCEDIMIENTOS ACTUALIZADOS</v>
      </c>
      <c r="L86" s="18" t="str">
        <f>'[1]PLAN DE MANEJO'!J97</f>
        <v>PROCEDIMIENTOS ACTUALIZADOS/ PROCEDIMIENTOS A ACTUALIZAR*100</v>
      </c>
      <c r="M86" s="76">
        <v>0.2</v>
      </c>
      <c r="N86" s="76">
        <v>1</v>
      </c>
      <c r="O86" s="77">
        <f t="shared" si="7"/>
        <v>0.2</v>
      </c>
      <c r="P86" s="21" t="s">
        <v>177</v>
      </c>
      <c r="Q86" s="173" t="s">
        <v>183</v>
      </c>
      <c r="R86" s="174" t="s">
        <v>167</v>
      </c>
      <c r="S86" s="176">
        <v>41467</v>
      </c>
      <c r="T86" s="174" t="s">
        <v>163</v>
      </c>
      <c r="U86" s="167">
        <v>10</v>
      </c>
      <c r="V86" s="167">
        <v>2</v>
      </c>
      <c r="W86" s="164">
        <f>U86*V86</f>
        <v>20</v>
      </c>
    </row>
    <row r="87" spans="1:23" ht="90.75" thickBot="1" thickTop="1">
      <c r="A87" s="145" t="s">
        <v>262</v>
      </c>
      <c r="B87" s="12" t="s">
        <v>74</v>
      </c>
      <c r="C87" s="13" t="str">
        <f>'[1]PLAN DE MANEJO'!B98</f>
        <v>DESORGANIZACION DEL ALMACEN</v>
      </c>
      <c r="D87" s="14">
        <f>'[1]PLAN DE MANEJO'!C98</f>
        <v>10</v>
      </c>
      <c r="E87" s="14">
        <f>'[1]PLAN DE MANEJO'!D98</f>
        <v>2</v>
      </c>
      <c r="F87" s="14">
        <f>'[1]PLAN DE MANEJO'!E98</f>
        <v>20</v>
      </c>
      <c r="G87" s="107" t="str">
        <f>'[1]PLAN DE MANEJO'!F98</f>
        <v>ORGANIZR  EL INVENTARIO FISICO POR ELEMENTOS</v>
      </c>
      <c r="H87" s="16">
        <f>'[1]PLAN DE MANEJO'!G98</f>
        <v>41270</v>
      </c>
      <c r="I87" s="16">
        <f>'[1]PLAN DE MANEJO'!H98</f>
        <v>41364</v>
      </c>
      <c r="J87" s="64" t="str">
        <f t="shared" si="6"/>
        <v>SI</v>
      </c>
      <c r="K87" s="17" t="str">
        <f>'[1]PLAN DE MANEJO'!I98</f>
        <v>AVANCE EN LA ORGANIZACIÓN DEL INVENTARIO FISICO</v>
      </c>
      <c r="L87" s="18" t="str">
        <f>'[1]PLAN DE MANEJO'!J98</f>
        <v>NUMERO DE ACTIVIDADES  EJECUTADAS/ NUMEROS DE ACTIVIDADES A EJECUTAR * 100</v>
      </c>
      <c r="M87" s="76">
        <v>0</v>
      </c>
      <c r="N87" s="76">
        <v>1</v>
      </c>
      <c r="O87" s="77">
        <f t="shared" si="7"/>
        <v>0</v>
      </c>
      <c r="P87" s="108" t="s">
        <v>178</v>
      </c>
      <c r="Q87" s="175" t="s">
        <v>179</v>
      </c>
      <c r="R87" s="174" t="s">
        <v>167</v>
      </c>
      <c r="S87" s="176">
        <v>41467</v>
      </c>
      <c r="T87" s="174" t="s">
        <v>163</v>
      </c>
      <c r="U87" s="167">
        <v>10</v>
      </c>
      <c r="V87" s="167">
        <v>2</v>
      </c>
      <c r="W87" s="164">
        <f>U87*V87</f>
        <v>20</v>
      </c>
    </row>
    <row r="88" spans="1:23" ht="139.5" customHeight="1" thickBot="1" thickTop="1">
      <c r="A88" s="143" t="s">
        <v>78</v>
      </c>
      <c r="B88" s="144" t="s">
        <v>77</v>
      </c>
      <c r="C88" s="132" t="s">
        <v>152</v>
      </c>
      <c r="D88" s="124">
        <v>10</v>
      </c>
      <c r="E88" s="124">
        <v>2</v>
      </c>
      <c r="F88" s="124">
        <v>20</v>
      </c>
      <c r="G88" s="125" t="s">
        <v>153</v>
      </c>
      <c r="H88" s="126">
        <v>41269</v>
      </c>
      <c r="I88" s="126">
        <v>41305</v>
      </c>
      <c r="J88" s="133" t="s">
        <v>148</v>
      </c>
      <c r="K88" s="128" t="s">
        <v>155</v>
      </c>
      <c r="L88" s="128" t="s">
        <v>154</v>
      </c>
      <c r="M88" s="129">
        <v>1</v>
      </c>
      <c r="N88" s="129">
        <v>1</v>
      </c>
      <c r="O88" s="130">
        <f t="shared" si="7"/>
        <v>1</v>
      </c>
      <c r="P88" s="108" t="s">
        <v>156</v>
      </c>
      <c r="Q88" s="175" t="s">
        <v>316</v>
      </c>
      <c r="R88" s="174" t="s">
        <v>162</v>
      </c>
      <c r="S88" s="176">
        <v>41467</v>
      </c>
      <c r="T88" s="174" t="s">
        <v>204</v>
      </c>
      <c r="U88" s="167">
        <v>10</v>
      </c>
      <c r="V88" s="167">
        <v>2</v>
      </c>
      <c r="W88" s="164">
        <f>U88*V88</f>
        <v>20</v>
      </c>
    </row>
    <row r="89" spans="1:23" ht="103.5" thickBot="1" thickTop="1">
      <c r="A89" s="141"/>
      <c r="B89" s="140" t="s">
        <v>77</v>
      </c>
      <c r="C89" s="73" t="str">
        <f>'[1]PLAN DE MANEJO'!B102</f>
        <v>DESACTUALIZACION DE LA INFORMACION DEL ARCHIVO CENTRAL</v>
      </c>
      <c r="D89" s="66">
        <f>'[1]PLAN DE MANEJO'!C102</f>
        <v>10</v>
      </c>
      <c r="E89" s="66">
        <f>'[1]PLAN DE MANEJO'!D102</f>
        <v>2</v>
      </c>
      <c r="F89" s="66">
        <f>'[1]PLAN DE MANEJO'!E102</f>
        <v>20</v>
      </c>
      <c r="G89" s="6" t="str">
        <f>'[1]PLAN DE MANEJO'!F102</f>
        <v>SOCIALIZAR EL PROCEDIMIENTO DE TRANSFERENCIA DE LA INFORMACION AL ARCHIVO CENTRAL </v>
      </c>
      <c r="H89" s="7">
        <f>'[1]PLAN DE MANEJO'!G102</f>
        <v>41381</v>
      </c>
      <c r="I89" s="7">
        <f>'[1]PLAN DE MANEJO'!H102</f>
        <v>41394</v>
      </c>
      <c r="J89" s="64" t="str">
        <f t="shared" si="6"/>
        <v>T</v>
      </c>
      <c r="K89" s="8" t="str">
        <f>'[1]PLAN DE MANEJO'!I102</f>
        <v>TEMAS SOCIALIZADOS</v>
      </c>
      <c r="L89" s="9" t="str">
        <f>'[1]PLAN DE MANEJO'!J102</f>
        <v>TEMAS SOCIALIZADOS/ TEMAS POR SOCIALIZAR *100</v>
      </c>
      <c r="M89" s="69">
        <v>1</v>
      </c>
      <c r="N89" s="80">
        <v>1</v>
      </c>
      <c r="O89" s="81">
        <f t="shared" si="7"/>
        <v>1</v>
      </c>
      <c r="P89" s="104" t="s">
        <v>90</v>
      </c>
      <c r="Q89" s="175" t="s">
        <v>318</v>
      </c>
      <c r="R89" s="184" t="s">
        <v>162</v>
      </c>
      <c r="S89" s="185">
        <v>41467</v>
      </c>
      <c r="T89" s="184" t="s">
        <v>204</v>
      </c>
      <c r="U89" s="181">
        <v>5</v>
      </c>
      <c r="V89" s="181">
        <v>1</v>
      </c>
      <c r="W89" s="182">
        <f t="shared" si="5"/>
        <v>5</v>
      </c>
    </row>
    <row r="90" spans="1:23" ht="90.75" thickBot="1" thickTop="1">
      <c r="A90" s="145" t="s">
        <v>263</v>
      </c>
      <c r="B90" s="12" t="s">
        <v>77</v>
      </c>
      <c r="C90" s="13" t="str">
        <f>'[1]PLAN DE MANEJO'!B103</f>
        <v>DESACTUALIZACION DE LOS PROCEDIMIENTOS DEL ANTIGUO SIP</v>
      </c>
      <c r="D90" s="14">
        <f>'[1]PLAN DE MANEJO'!C103</f>
        <v>10</v>
      </c>
      <c r="E90" s="14">
        <f>'[1]PLAN DE MANEJO'!D103</f>
        <v>2</v>
      </c>
      <c r="F90" s="14">
        <f>'[1]PLAN DE MANEJO'!E103</f>
        <v>20</v>
      </c>
      <c r="G90" s="15" t="str">
        <f>'[1]PLAN DE MANEJO'!F103</f>
        <v>ACTUALIZAR  LOS PROCEDIMIENTOS EN EL ANTIGUO SIP</v>
      </c>
      <c r="H90" s="16">
        <f>'[1]PLAN DE MANEJO'!G103</f>
        <v>41381</v>
      </c>
      <c r="I90" s="16">
        <f>'[1]PLAN DE MANEJO'!H103</f>
        <v>41455</v>
      </c>
      <c r="J90" s="64" t="str">
        <f t="shared" si="6"/>
        <v>P</v>
      </c>
      <c r="K90" s="17" t="str">
        <f>'[1]PLAN DE MANEJO'!I103</f>
        <v>CUATRO PROCEDIMIENTOS ACTUALIZADOS, APROBADOS Y ADOPTADOS AL NUEVO SIP</v>
      </c>
      <c r="L90" s="18" t="str">
        <f>'[1]PLAN DE MANEJO'!J103</f>
        <v>PROCEDIMIENTOS ACTUALIZADOS/ PROCEDIMIENTOS A ACTUALIZAR*100</v>
      </c>
      <c r="M90" s="69">
        <v>3.5</v>
      </c>
      <c r="N90" s="80">
        <v>4</v>
      </c>
      <c r="O90" s="81">
        <f t="shared" si="7"/>
        <v>0.875</v>
      </c>
      <c r="P90" s="104" t="s">
        <v>83</v>
      </c>
      <c r="Q90" s="175" t="s">
        <v>206</v>
      </c>
      <c r="R90" s="174" t="s">
        <v>167</v>
      </c>
      <c r="S90" s="176">
        <v>41467</v>
      </c>
      <c r="T90" s="174" t="s">
        <v>204</v>
      </c>
      <c r="U90" s="167">
        <v>10</v>
      </c>
      <c r="V90" s="167">
        <v>2</v>
      </c>
      <c r="W90" s="164">
        <f t="shared" si="5"/>
        <v>20</v>
      </c>
    </row>
    <row r="91" spans="1:23" ht="151.5" customHeight="1" thickBot="1" thickTop="1">
      <c r="A91" s="145" t="s">
        <v>264</v>
      </c>
      <c r="B91" s="12" t="s">
        <v>77</v>
      </c>
      <c r="C91" s="13" t="str">
        <f>'[1]PLAN DE MANEJO'!B104</f>
        <v>QUE NO SE EFECTUE EL RECONOCIMIENTO DE LA PRESTACION ECONOMICA DENTRO DE LOS TERMINOS DE LEY</v>
      </c>
      <c r="D91" s="14">
        <f>'[1]PLAN DE MANEJO'!C104</f>
        <v>10</v>
      </c>
      <c r="E91" s="14">
        <f>'[1]PLAN DE MANEJO'!D104</f>
        <v>2</v>
      </c>
      <c r="F91" s="14">
        <f>'[1]PLAN DE MANEJO'!E104</f>
        <v>20</v>
      </c>
      <c r="G91" s="15" t="str">
        <f>'[1]PLAN DE MANEJO'!F104</f>
        <v>EFECTUAR SEGUIMIENTO MENSUAL  A LOS FUNCIONARIOS SOBRE TRAMITES A SU CARGO</v>
      </c>
      <c r="H91" s="16">
        <f>'[1]PLAN DE MANEJO'!G104</f>
        <v>41381</v>
      </c>
      <c r="I91" s="16">
        <f>'[1]PLAN DE MANEJO'!H104</f>
        <v>41455</v>
      </c>
      <c r="J91" s="64" t="str">
        <f t="shared" si="6"/>
        <v>SI</v>
      </c>
      <c r="K91" s="17" t="str">
        <f>'[1]PLAN DE MANEJO'!I104</f>
        <v>ATENDER AL 100% LAS SOLICITUDES ENTREGADAS PARA SU TRAMITE</v>
      </c>
      <c r="L91" s="18" t="str">
        <f>'[1]PLAN DE MANEJO'!J104</f>
        <v>SOLICITUDES TRAMITADAS/ SOLICITUDES RECIBIDAS </v>
      </c>
      <c r="M91" s="69">
        <v>0</v>
      </c>
      <c r="N91" s="80">
        <v>1</v>
      </c>
      <c r="O91" s="81">
        <f t="shared" si="7"/>
        <v>0</v>
      </c>
      <c r="P91" s="104" t="s">
        <v>91</v>
      </c>
      <c r="Q91" s="225" t="s">
        <v>207</v>
      </c>
      <c r="R91" s="174" t="s">
        <v>167</v>
      </c>
      <c r="S91" s="176">
        <v>41467</v>
      </c>
      <c r="T91" s="174" t="s">
        <v>204</v>
      </c>
      <c r="U91" s="167" t="s">
        <v>208</v>
      </c>
      <c r="V91" s="167" t="s">
        <v>208</v>
      </c>
      <c r="W91" s="167" t="s">
        <v>208</v>
      </c>
    </row>
    <row r="92" spans="1:23" ht="65.25" thickBot="1" thickTop="1">
      <c r="A92" s="143" t="s">
        <v>79</v>
      </c>
      <c r="B92" s="12" t="s">
        <v>77</v>
      </c>
      <c r="C92" s="13" t="str">
        <f>'[1]PLAN DE MANEJO'!B105</f>
        <v>DESACTUALIZACION DEL SISTEMA DE INFORMACION ORFEO</v>
      </c>
      <c r="D92" s="14">
        <f>'[1]PLAN DE MANEJO'!C105</f>
        <v>10</v>
      </c>
      <c r="E92" s="14">
        <f>'[1]PLAN DE MANEJO'!D105</f>
        <v>2</v>
      </c>
      <c r="F92" s="14">
        <f>'[1]PLAN DE MANEJO'!E105</f>
        <v>20</v>
      </c>
      <c r="G92" s="15" t="str">
        <f>'[1]PLAN DE MANEJO'!F105</f>
        <v>DEPURAR  LOS NUMEROS DE RADICACION DE LOS  TRAMITES DEL PROCESO PRESTACIONES ECONOMICAS SEMANALMENTE </v>
      </c>
      <c r="H92" s="16">
        <f>'[1]PLAN DE MANEJO'!G105</f>
        <v>41383</v>
      </c>
      <c r="I92" s="16">
        <f>'[1]PLAN DE MANEJO'!H105</f>
        <v>41455</v>
      </c>
      <c r="J92" s="64" t="str">
        <f t="shared" si="6"/>
        <v>SI</v>
      </c>
      <c r="K92" s="17" t="str">
        <f>'[1]PLAN DE MANEJO'!I105</f>
        <v>TRAMITES DEPURADOS AL 100% EN EL SISTEMA OPERATIVO ORFEO</v>
      </c>
      <c r="L92" s="18" t="str">
        <f>'[1]PLAN DE MANEJO'!J105</f>
        <v>NUMERO DE TRAMITES RADICADOS EN ORFEO/8 NUMERO DE TRAMITES DEPURADOS EN EL SISTEMA ORFEO</v>
      </c>
      <c r="M92" s="69">
        <v>0</v>
      </c>
      <c r="N92" s="80">
        <v>1</v>
      </c>
      <c r="O92" s="81">
        <f t="shared" si="7"/>
        <v>0</v>
      </c>
      <c r="P92" s="104" t="s">
        <v>92</v>
      </c>
      <c r="Q92" s="226"/>
      <c r="R92" s="174" t="s">
        <v>167</v>
      </c>
      <c r="S92" s="176">
        <v>41467</v>
      </c>
      <c r="T92" s="174" t="s">
        <v>204</v>
      </c>
      <c r="U92" s="167" t="s">
        <v>208</v>
      </c>
      <c r="V92" s="167" t="s">
        <v>208</v>
      </c>
      <c r="W92" s="167" t="s">
        <v>208</v>
      </c>
    </row>
    <row r="93" spans="1:23" ht="52.5" thickBot="1" thickTop="1">
      <c r="A93" s="143" t="s">
        <v>80</v>
      </c>
      <c r="B93" s="12" t="s">
        <v>77</v>
      </c>
      <c r="C93" s="13" t="str">
        <f>'[1]PLAN DE MANEJO'!B106</f>
        <v>UTILIZAR FORMATOS  SIN LOS REUQERIMEINTOS NECESARIOS.</v>
      </c>
      <c r="D93" s="14">
        <f>'[1]PLAN DE MANEJO'!C106</f>
        <v>10</v>
      </c>
      <c r="E93" s="14">
        <f>'[1]PLAN DE MANEJO'!D106</f>
        <v>2</v>
      </c>
      <c r="F93" s="14">
        <f>'[1]PLAN DE MANEJO'!E106</f>
        <v>20</v>
      </c>
      <c r="G93" s="15" t="str">
        <f>'[1]PLAN DE MANEJO'!F106</f>
        <v>BAJAR  EL FORMATO DEL LISTADO MAESTRO DE DOCUMENTO VERIFICAR SU INFORMACION  E IMPLIMIRLO ANTES DE LA AUDITORIA.</v>
      </c>
      <c r="H93" s="16">
        <f>'[1]PLAN DE MANEJO'!G106</f>
        <v>41381</v>
      </c>
      <c r="I93" s="16">
        <f>'[1]PLAN DE MANEJO'!H106</f>
        <v>41453</v>
      </c>
      <c r="J93" s="64" t="str">
        <f t="shared" si="6"/>
        <v>SI</v>
      </c>
      <c r="K93" s="17" t="str">
        <f>'[1]PLAN DE MANEJO'!I106</f>
        <v>FORMATOS DE VERIFICACION DE REQUISITOS DILIGENCIADOS</v>
      </c>
      <c r="L93" s="18" t="str">
        <f>'[1]PLAN DE MANEJO'!J106</f>
        <v>NO DE AUDITORIAS REALIZADAS /NO DE FORMATOS  ADECUADO *100</v>
      </c>
      <c r="M93" s="69">
        <v>0</v>
      </c>
      <c r="N93" s="80">
        <v>1</v>
      </c>
      <c r="O93" s="81">
        <f t="shared" si="7"/>
        <v>0</v>
      </c>
      <c r="P93" s="104" t="s">
        <v>84</v>
      </c>
      <c r="Q93" s="227"/>
      <c r="R93" s="174" t="s">
        <v>167</v>
      </c>
      <c r="S93" s="176">
        <v>41467</v>
      </c>
      <c r="T93" s="174" t="s">
        <v>204</v>
      </c>
      <c r="U93" s="167" t="s">
        <v>208</v>
      </c>
      <c r="V93" s="167" t="s">
        <v>208</v>
      </c>
      <c r="W93" s="167" t="s">
        <v>208</v>
      </c>
    </row>
    <row r="94" spans="1:23" ht="103.5" thickBot="1" thickTop="1">
      <c r="A94" s="143" t="s">
        <v>79</v>
      </c>
      <c r="B94" s="34" t="s">
        <v>77</v>
      </c>
      <c r="C94" s="35" t="str">
        <f>'[1]PLAN DE MANEJO'!B107</f>
        <v>NO TENER CONTROL RESPECTO A LOS TIEMPOS DE INCLUSIÓN DE NOVEDADES, REVISIÓN, LIQUIDACIÓN Y ENTREGA FINAL DE LAS NOMINAS A TESORERIA PARA EL PAGO OPORTUNO DE LAS MESADAS PENSINALES</v>
      </c>
      <c r="D94" s="36">
        <f>'[1]PLAN DE MANEJO'!C107</f>
        <v>10</v>
      </c>
      <c r="E94" s="36">
        <f>'[1]PLAN DE MANEJO'!D107</f>
        <v>2</v>
      </c>
      <c r="F94" s="36">
        <f>'[1]PLAN DE MANEJO'!E107</f>
        <v>20</v>
      </c>
      <c r="G94" s="72" t="str">
        <f>'[1]PLAN DE MANEJO'!F107</f>
        <v>ELABORACIÓN DEL CRONOGRAMA DE ACTIVIDADES DEL PROCESAMIENTO DE LAS NÓMINAS DE PENSIONADOS.</v>
      </c>
      <c r="H94" s="46">
        <f>'[1]PLAN DE MANEJO'!G107</f>
        <v>41453</v>
      </c>
      <c r="I94" s="46">
        <f>'[1]PLAN DE MANEJO'!H107</f>
        <v>41638</v>
      </c>
      <c r="J94" s="64" t="str">
        <f t="shared" si="6"/>
        <v>T</v>
      </c>
      <c r="K94" s="17" t="str">
        <f>'[1]PLAN DE MANEJO'!I107</f>
        <v>CRONOGRAMA DE ACTIVIDADES DEL PROCESAMIENTO DE NÓMINAS.</v>
      </c>
      <c r="L94" s="18" t="str">
        <f>'[1]PLAN DE MANEJO'!J107</f>
        <v>NO. DE CRONOGRAMAS ELABORADOS DENTRO DEL AÑO/ NO DE CRONOGRAMAS A ELABORADOS.</v>
      </c>
      <c r="M94" s="69">
        <v>1</v>
      </c>
      <c r="N94" s="80">
        <v>1</v>
      </c>
      <c r="O94" s="81">
        <f t="shared" si="7"/>
        <v>1</v>
      </c>
      <c r="P94" s="104" t="s">
        <v>95</v>
      </c>
      <c r="Q94" s="175" t="s">
        <v>202</v>
      </c>
      <c r="R94" s="184" t="s">
        <v>162</v>
      </c>
      <c r="S94" s="185">
        <v>41467</v>
      </c>
      <c r="T94" s="184" t="s">
        <v>204</v>
      </c>
      <c r="U94" s="181">
        <v>5</v>
      </c>
      <c r="V94" s="181">
        <v>1</v>
      </c>
      <c r="W94" s="182">
        <f t="shared" si="5"/>
        <v>5</v>
      </c>
    </row>
    <row r="95" spans="1:23" ht="166.5" thickBot="1" thickTop="1">
      <c r="A95" s="143" t="s">
        <v>80</v>
      </c>
      <c r="B95" s="159" t="s">
        <v>77</v>
      </c>
      <c r="C95" s="121" t="str">
        <f>'[1]PLAN DE MANEJO'!B108</f>
        <v>NO CONTAR CON LA INFORMACIÓN ACTUALIZADA DE LAS NOVEDADES CORRESPONDIENTES A LOS PENSIONADOS DE PROSOCIAL Y SAN JUAN DE DIOS</v>
      </c>
      <c r="D95" s="36">
        <f>'[1]PLAN DE MANEJO'!C108</f>
        <v>10</v>
      </c>
      <c r="E95" s="36">
        <f>'[1]PLAN DE MANEJO'!D108</f>
        <v>2</v>
      </c>
      <c r="F95" s="36">
        <f>'[1]PLAN DE MANEJO'!E108</f>
        <v>20</v>
      </c>
      <c r="G95" s="121" t="str">
        <f>'[1]PLAN DE MANEJO'!F108</f>
        <v>INCLUIR DENTRO DEL APLICATIVO XENCO LAS RESOLUCIONES QUE INGRESAN A PROSOCIAL Y A SAN JUAN DE DIOS</v>
      </c>
      <c r="H95" s="122">
        <f>'[1]PLAN DE MANEJO'!G108</f>
        <v>41453</v>
      </c>
      <c r="I95" s="122">
        <f>'[1]PLAN DE MANEJO'!H108</f>
        <v>41638</v>
      </c>
      <c r="J95" s="64" t="str">
        <f t="shared" si="6"/>
        <v>SI</v>
      </c>
      <c r="K95" s="17" t="str">
        <f>'[1]PLAN DE MANEJO'!I108</f>
        <v>RESOLUCIONES INLUIDAS DENTRO DEL APLICATIVO XENCO.</v>
      </c>
      <c r="L95" s="18" t="str">
        <f>'[1]PLAN DE MANEJO'!J108</f>
        <v>NO DE RESOLUCIONES INCLUIDAS DENTRO DEL APLICATIVO/NO. DE RESOLUCIONES RECIBIDAS</v>
      </c>
      <c r="M95" s="69">
        <v>0</v>
      </c>
      <c r="N95" s="80">
        <v>1</v>
      </c>
      <c r="O95" s="81">
        <f t="shared" si="7"/>
        <v>0</v>
      </c>
      <c r="P95" s="104" t="s">
        <v>85</v>
      </c>
      <c r="Q95" s="98" t="s">
        <v>203</v>
      </c>
      <c r="R95" s="174" t="s">
        <v>167</v>
      </c>
      <c r="S95" s="176">
        <v>41467</v>
      </c>
      <c r="T95" s="174" t="s">
        <v>204</v>
      </c>
      <c r="U95" s="167">
        <v>10</v>
      </c>
      <c r="V95" s="167">
        <v>2</v>
      </c>
      <c r="W95" s="164">
        <f t="shared" si="5"/>
        <v>20</v>
      </c>
    </row>
    <row r="96" spans="1:23" ht="15.75" thickTop="1">
      <c r="A96" s="109"/>
      <c r="B96" s="110"/>
      <c r="C96" s="111"/>
      <c r="D96" s="111"/>
      <c r="E96" s="111"/>
      <c r="F96" s="111"/>
      <c r="G96" s="111"/>
      <c r="H96" s="112"/>
      <c r="I96" s="112"/>
      <c r="J96" s="113"/>
      <c r="K96" s="114"/>
      <c r="L96" s="115"/>
      <c r="M96" s="111"/>
      <c r="N96" s="116"/>
      <c r="O96" s="117"/>
      <c r="P96" s="118"/>
      <c r="Q96" s="119"/>
      <c r="R96" s="119"/>
      <c r="S96" s="119"/>
      <c r="T96" s="119"/>
      <c r="U96" s="119"/>
      <c r="V96" s="119"/>
      <c r="W96" s="120"/>
    </row>
    <row r="97" spans="2:23" ht="15.75" thickBot="1">
      <c r="B97" s="39"/>
      <c r="C97" s="40"/>
      <c r="D97" s="111"/>
      <c r="E97" s="111"/>
      <c r="F97" s="111"/>
      <c r="G97" s="42"/>
      <c r="H97" s="40"/>
      <c r="I97" s="40"/>
      <c r="J97" s="43"/>
      <c r="K97" s="43"/>
      <c r="L97" s="42"/>
      <c r="M97" s="42"/>
      <c r="N97" s="44"/>
      <c r="O97" s="45"/>
      <c r="P97" s="44"/>
      <c r="Q97" s="44"/>
      <c r="R97" s="44"/>
      <c r="S97" s="44"/>
      <c r="T97" s="44"/>
      <c r="U97" s="44"/>
      <c r="V97" s="44"/>
      <c r="W97" s="44"/>
    </row>
    <row r="98" spans="3:11" ht="15.75" thickTop="1">
      <c r="C98" s="186" t="s">
        <v>81</v>
      </c>
      <c r="D98" s="187"/>
      <c r="E98" s="187"/>
      <c r="F98" s="187"/>
      <c r="G98" s="187"/>
      <c r="H98" s="187"/>
      <c r="I98" s="187"/>
      <c r="J98" s="187"/>
      <c r="K98" s="188"/>
    </row>
    <row r="99" spans="1:11" ht="15.75" thickBot="1">
      <c r="A99" s="2"/>
      <c r="C99" s="189"/>
      <c r="D99" s="190"/>
      <c r="E99" s="190"/>
      <c r="F99" s="190"/>
      <c r="G99" s="190"/>
      <c r="H99" s="190"/>
      <c r="I99" s="190"/>
      <c r="J99" s="190"/>
      <c r="K99" s="191"/>
    </row>
    <row r="100" ht="15.75" thickTop="1">
      <c r="A100" s="2"/>
    </row>
    <row r="101" ht="15" hidden="1"/>
    <row r="102" ht="26.25" hidden="1">
      <c r="B102" s="135" t="s">
        <v>310</v>
      </c>
    </row>
    <row r="103" ht="15" hidden="1">
      <c r="B103" s="134" t="s">
        <v>157</v>
      </c>
    </row>
    <row r="104" ht="15" hidden="1">
      <c r="B104" s="134" t="s">
        <v>158</v>
      </c>
    </row>
    <row r="105" ht="15" hidden="1">
      <c r="B105" s="134" t="s">
        <v>159</v>
      </c>
    </row>
    <row r="106" ht="15" hidden="1">
      <c r="B106" s="134" t="s">
        <v>160</v>
      </c>
    </row>
    <row r="107" ht="15" hidden="1">
      <c r="B107" s="134" t="s">
        <v>169</v>
      </c>
    </row>
    <row r="108" ht="15" hidden="1">
      <c r="B108" s="134" t="s">
        <v>243</v>
      </c>
    </row>
    <row r="109" ht="15" hidden="1">
      <c r="B109" s="134" t="s">
        <v>188</v>
      </c>
    </row>
    <row r="110" ht="15" hidden="1">
      <c r="B110" s="134" t="s">
        <v>192</v>
      </c>
    </row>
    <row r="111" ht="15" hidden="1">
      <c r="B111" s="134" t="s">
        <v>205</v>
      </c>
    </row>
    <row r="112" ht="15" hidden="1">
      <c r="B112" s="134" t="s">
        <v>244</v>
      </c>
    </row>
    <row r="113" ht="15" hidden="1">
      <c r="B113" s="134" t="s">
        <v>242</v>
      </c>
    </row>
    <row r="114" ht="15" hidden="1">
      <c r="B114" s="134" t="s">
        <v>245</v>
      </c>
    </row>
    <row r="115" ht="15" hidden="1">
      <c r="B115" s="134" t="s">
        <v>282</v>
      </c>
    </row>
    <row r="116" spans="2:3" ht="18.75" hidden="1">
      <c r="B116" s="150" t="s">
        <v>266</v>
      </c>
      <c r="C116" s="150" t="s">
        <v>267</v>
      </c>
    </row>
    <row r="117" spans="2:3" ht="15" hidden="1">
      <c r="B117" s="151" t="s">
        <v>268</v>
      </c>
      <c r="C117" s="151" t="s">
        <v>269</v>
      </c>
    </row>
    <row r="118" spans="2:3" ht="15" hidden="1">
      <c r="B118" s="151" t="s">
        <v>270</v>
      </c>
      <c r="C118" s="151" t="s">
        <v>269</v>
      </c>
    </row>
    <row r="119" spans="2:3" ht="15" hidden="1">
      <c r="B119" s="151" t="s">
        <v>271</v>
      </c>
      <c r="C119" s="151" t="s">
        <v>269</v>
      </c>
    </row>
    <row r="120" spans="2:3" ht="15" hidden="1">
      <c r="B120" s="151" t="s">
        <v>272</v>
      </c>
      <c r="C120" s="151" t="s">
        <v>269</v>
      </c>
    </row>
    <row r="121" spans="2:3" ht="15" hidden="1">
      <c r="B121" s="151" t="s">
        <v>273</v>
      </c>
      <c r="C121" s="151" t="s">
        <v>274</v>
      </c>
    </row>
    <row r="122" spans="2:3" ht="15" hidden="1">
      <c r="B122" s="151" t="s">
        <v>275</v>
      </c>
      <c r="C122" s="151" t="s">
        <v>274</v>
      </c>
    </row>
    <row r="123" spans="2:3" ht="15" hidden="1">
      <c r="B123" s="151" t="s">
        <v>276</v>
      </c>
      <c r="C123" s="151" t="s">
        <v>274</v>
      </c>
    </row>
    <row r="124" spans="2:3" ht="15" hidden="1">
      <c r="B124" s="151" t="s">
        <v>277</v>
      </c>
      <c r="C124" s="151" t="s">
        <v>274</v>
      </c>
    </row>
    <row r="125" spans="2:3" ht="15" hidden="1">
      <c r="B125" s="151" t="s">
        <v>278</v>
      </c>
      <c r="C125" s="151" t="s">
        <v>72</v>
      </c>
    </row>
    <row r="126" spans="2:3" ht="15" hidden="1">
      <c r="B126" s="151" t="s">
        <v>279</v>
      </c>
      <c r="C126" s="151" t="s">
        <v>72</v>
      </c>
    </row>
    <row r="127" spans="2:3" ht="15" hidden="1">
      <c r="B127" s="151" t="s">
        <v>280</v>
      </c>
      <c r="C127" s="151" t="s">
        <v>43</v>
      </c>
    </row>
    <row r="128" spans="2:3" ht="15" hidden="1">
      <c r="B128" s="151" t="s">
        <v>281</v>
      </c>
      <c r="C128" s="151" t="s">
        <v>43</v>
      </c>
    </row>
    <row r="129" ht="15" hidden="1">
      <c r="B129" s="134" t="s">
        <v>311</v>
      </c>
    </row>
    <row r="130" spans="2:3" ht="18.75" hidden="1">
      <c r="B130" s="152" t="s">
        <v>266</v>
      </c>
      <c r="C130" s="153" t="s">
        <v>267</v>
      </c>
    </row>
    <row r="131" spans="2:3" ht="15" hidden="1">
      <c r="B131" s="154" t="s">
        <v>42</v>
      </c>
      <c r="C131" s="155" t="s">
        <v>283</v>
      </c>
    </row>
    <row r="132" spans="2:3" ht="15" hidden="1">
      <c r="B132" s="154" t="s">
        <v>56</v>
      </c>
      <c r="C132" s="156" t="s">
        <v>284</v>
      </c>
    </row>
    <row r="133" spans="2:3" ht="15" hidden="1">
      <c r="B133" s="154" t="s">
        <v>67</v>
      </c>
      <c r="C133" s="156" t="s">
        <v>285</v>
      </c>
    </row>
    <row r="134" spans="2:3" ht="15" hidden="1">
      <c r="B134" s="154" t="s">
        <v>286</v>
      </c>
      <c r="C134" s="156" t="s">
        <v>285</v>
      </c>
    </row>
    <row r="135" spans="2:3" ht="15" hidden="1">
      <c r="B135" s="154" t="s">
        <v>59</v>
      </c>
      <c r="C135" s="157" t="s">
        <v>287</v>
      </c>
    </row>
    <row r="136" spans="2:3" ht="15" hidden="1">
      <c r="B136" s="154" t="s">
        <v>58</v>
      </c>
      <c r="C136" s="157" t="s">
        <v>288</v>
      </c>
    </row>
    <row r="137" spans="2:3" ht="15" hidden="1">
      <c r="B137" s="154" t="s">
        <v>57</v>
      </c>
      <c r="C137" s="157" t="s">
        <v>288</v>
      </c>
    </row>
    <row r="138" spans="2:3" ht="15" hidden="1">
      <c r="B138" s="154" t="s">
        <v>75</v>
      </c>
      <c r="C138" s="157" t="s">
        <v>289</v>
      </c>
    </row>
    <row r="139" spans="2:3" ht="15" hidden="1">
      <c r="B139" s="154" t="s">
        <v>290</v>
      </c>
      <c r="C139" s="157" t="s">
        <v>291</v>
      </c>
    </row>
    <row r="140" spans="2:3" ht="15" hidden="1">
      <c r="B140" s="154" t="s">
        <v>292</v>
      </c>
      <c r="C140" s="157" t="s">
        <v>291</v>
      </c>
    </row>
    <row r="141" spans="2:3" ht="15" hidden="1">
      <c r="B141" s="154" t="s">
        <v>293</v>
      </c>
      <c r="C141" s="157" t="s">
        <v>291</v>
      </c>
    </row>
    <row r="142" spans="2:3" ht="15" hidden="1">
      <c r="B142" s="158" t="s">
        <v>294</v>
      </c>
      <c r="C142" s="157" t="s">
        <v>291</v>
      </c>
    </row>
    <row r="143" spans="2:3" ht="15" hidden="1">
      <c r="B143" s="151" t="s">
        <v>295</v>
      </c>
      <c r="C143" s="151" t="s">
        <v>296</v>
      </c>
    </row>
    <row r="144" spans="2:3" ht="15" hidden="1">
      <c r="B144" s="151" t="s">
        <v>297</v>
      </c>
      <c r="C144" s="151" t="s">
        <v>298</v>
      </c>
    </row>
    <row r="145" spans="2:3" ht="15" hidden="1">
      <c r="B145" s="151" t="s">
        <v>299</v>
      </c>
      <c r="C145" s="151" t="s">
        <v>72</v>
      </c>
    </row>
    <row r="146" spans="2:3" ht="15" hidden="1">
      <c r="B146" s="151" t="s">
        <v>300</v>
      </c>
      <c r="C146" s="151" t="s">
        <v>301</v>
      </c>
    </row>
    <row r="147" spans="2:3" ht="15" hidden="1">
      <c r="B147" s="151" t="s">
        <v>302</v>
      </c>
      <c r="C147" s="151" t="s">
        <v>301</v>
      </c>
    </row>
    <row r="148" spans="2:3" ht="15" hidden="1">
      <c r="B148" s="151" t="s">
        <v>303</v>
      </c>
      <c r="C148" s="151" t="s">
        <v>289</v>
      </c>
    </row>
    <row r="149" spans="2:3" ht="15" hidden="1">
      <c r="B149" s="151" t="s">
        <v>304</v>
      </c>
      <c r="C149" s="151" t="s">
        <v>291</v>
      </c>
    </row>
    <row r="150" spans="2:3" ht="15" hidden="1">
      <c r="B150" s="151" t="s">
        <v>305</v>
      </c>
      <c r="C150" s="151" t="s">
        <v>291</v>
      </c>
    </row>
    <row r="151" spans="2:3" ht="15" hidden="1">
      <c r="B151" s="151" t="s">
        <v>306</v>
      </c>
      <c r="C151" s="151" t="s">
        <v>43</v>
      </c>
    </row>
    <row r="152" spans="2:3" ht="15" hidden="1">
      <c r="B152" s="151" t="s">
        <v>307</v>
      </c>
      <c r="C152" s="151" t="s">
        <v>43</v>
      </c>
    </row>
    <row r="153" spans="2:3" ht="15" hidden="1">
      <c r="B153" s="151" t="s">
        <v>308</v>
      </c>
      <c r="C153" s="151" t="s">
        <v>309</v>
      </c>
    </row>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sheetData>
  <sheetProtection/>
  <mergeCells count="48">
    <mergeCell ref="Q91:Q93"/>
    <mergeCell ref="C98:K99"/>
    <mergeCell ref="A43:A44"/>
    <mergeCell ref="B43:B44"/>
    <mergeCell ref="C43:C44"/>
    <mergeCell ref="D43:D44"/>
    <mergeCell ref="E43:E44"/>
    <mergeCell ref="F43:F44"/>
    <mergeCell ref="A40:A42"/>
    <mergeCell ref="B40:B42"/>
    <mergeCell ref="C40:C42"/>
    <mergeCell ref="D40:D42"/>
    <mergeCell ref="E40:E42"/>
    <mergeCell ref="F40:F42"/>
    <mergeCell ref="S9:S11"/>
    <mergeCell ref="T9:T11"/>
    <mergeCell ref="U9:W10"/>
    <mergeCell ref="A23:A24"/>
    <mergeCell ref="B23:B24"/>
    <mergeCell ref="C23:C24"/>
    <mergeCell ref="D23:D24"/>
    <mergeCell ref="E23:E24"/>
    <mergeCell ref="F23:F24"/>
    <mergeCell ref="I9:I11"/>
    <mergeCell ref="J9:J10"/>
    <mergeCell ref="K9:O10"/>
    <mergeCell ref="P9:P11"/>
    <mergeCell ref="Q9:Q11"/>
    <mergeCell ref="R9:R11"/>
    <mergeCell ref="H9:H11"/>
    <mergeCell ref="A6:I6"/>
    <mergeCell ref="J6:W6"/>
    <mergeCell ref="A7:I7"/>
    <mergeCell ref="J7:P7"/>
    <mergeCell ref="Q7:W7"/>
    <mergeCell ref="A8:W8"/>
    <mergeCell ref="A9:A11"/>
    <mergeCell ref="B9:B11"/>
    <mergeCell ref="C9:C11"/>
    <mergeCell ref="D9:F10"/>
    <mergeCell ref="G9:G11"/>
    <mergeCell ref="A2:B4"/>
    <mergeCell ref="C2:Q2"/>
    <mergeCell ref="R2:W5"/>
    <mergeCell ref="C3:Q4"/>
    <mergeCell ref="A5:B5"/>
    <mergeCell ref="C5:M5"/>
    <mergeCell ref="N5:Q5"/>
  </mergeCells>
  <printOptions/>
  <pageMargins left="0.7086614173228347" right="0.7086614173228347" top="0.7480314960629921" bottom="0.7480314960629921" header="0.31496062992125984" footer="0.31496062992125984"/>
  <pageSetup fitToHeight="4" horizontalDpi="600" verticalDpi="600" orientation="landscape" paperSize="14" scale="2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dc:creator>
  <cp:keywords/>
  <dc:description/>
  <cp:lastModifiedBy>luisf</cp:lastModifiedBy>
  <cp:lastPrinted>2013-07-19T20:46:28Z</cp:lastPrinted>
  <dcterms:created xsi:type="dcterms:W3CDTF">2013-07-02T16:23:44Z</dcterms:created>
  <dcterms:modified xsi:type="dcterms:W3CDTF">2013-07-22T15:43:40Z</dcterms:modified>
  <cp:category/>
  <cp:version/>
  <cp:contentType/>
  <cp:contentStatus/>
</cp:coreProperties>
</file>